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uh9xPMVe62L1GpbJaLAEzxeL72Q=="/>
    </ext>
  </extLst>
</workbook>
</file>

<file path=xl/sharedStrings.xml><?xml version="1.0" encoding="utf-8"?>
<sst xmlns="http://schemas.openxmlformats.org/spreadsheetml/2006/main" count="72" uniqueCount="53">
  <si>
    <t>TOTAL CAT SERVICES</t>
  </si>
  <si>
    <t>CLIENT STATUS</t>
  </si>
  <si>
    <t>Attendance</t>
  </si>
  <si>
    <t>DATE</t>
  </si>
  <si>
    <t>Total TNR's</t>
  </si>
  <si>
    <t>Number of Cat Spays</t>
  </si>
  <si>
    <t>Number of Cat Neuters</t>
  </si>
  <si>
    <t>Number of Cats Pregnant</t>
  </si>
  <si>
    <r>
      <rPr>
        <rFont val="Arial"/>
        <color theme="1"/>
        <sz val="9.0"/>
      </rPr>
      <t>{Buprenorphine Slow Release} BSR</t>
    </r>
    <r>
      <rPr>
        <rFont val="Arial"/>
        <color theme="1"/>
        <sz val="10.0"/>
      </rPr>
      <t xml:space="preserve"> </t>
    </r>
  </si>
  <si>
    <t>Extras Convenia etc.</t>
  </si>
  <si>
    <t>Euthanize</t>
  </si>
  <si>
    <t>Total Clients Served</t>
  </si>
  <si>
    <t>New Client</t>
  </si>
  <si>
    <t>Number of no shows</t>
  </si>
  <si>
    <t xml:space="preserve">YTD Cats Sterilized </t>
  </si>
  <si>
    <t>YTD Clients Served</t>
  </si>
  <si>
    <t>TOTAL $ invoiced</t>
  </si>
  <si>
    <t>YTD $ invoiced</t>
  </si>
  <si>
    <t>Notes</t>
  </si>
  <si>
    <t>Complications</t>
  </si>
  <si>
    <t xml:space="preserve">Updated </t>
  </si>
  <si>
    <r>
      <rPr>
        <rFont val="EB Garamond"/>
        <b/>
        <color rgb="FF2E0000"/>
        <sz val="10.0"/>
        <u/>
      </rPr>
      <t>Slovik020723-4 Fig</t>
    </r>
    <r>
      <rPr>
        <rFont val="EB Garamond"/>
        <b/>
        <color rgb="FF000000"/>
        <sz val="10.0"/>
      </rPr>
      <t xml:space="preserve"> unable to trap</t>
    </r>
  </si>
  <si>
    <t>Nami</t>
  </si>
  <si>
    <t>TNR's 1,4,7,16 had Convenia - Lehman 040423 Big D TNR14 Not Trapped</t>
  </si>
  <si>
    <r>
      <rPr>
        <rFont val="Arial"/>
        <b/>
        <color theme="1"/>
        <sz val="10.0"/>
      </rPr>
      <t xml:space="preserve">Hoffer &amp; Dianna(New)         </t>
    </r>
    <r>
      <rPr>
        <rFont val="Arial"/>
        <b/>
        <color theme="1"/>
        <sz val="9.0"/>
      </rPr>
      <t>Hoffer 040423 TNR12 Convenia-- 13 cases Scheduled/NOT Trapped</t>
    </r>
  </si>
  <si>
    <r>
      <rPr>
        <rFont val="Arial"/>
        <b/>
        <color rgb="FF7A0000"/>
        <sz val="10.0"/>
        <u/>
      </rPr>
      <t>Heather Messner</t>
    </r>
    <r>
      <rPr>
        <rFont val="Arial"/>
        <b/>
        <color rgb="FF7A0000"/>
        <sz val="10.0"/>
      </rPr>
      <t xml:space="preserve"> </t>
    </r>
    <r>
      <rPr>
        <rFont val="Arial"/>
        <b/>
        <color rgb="FF000000"/>
        <sz val="10.0"/>
      </rPr>
      <t xml:space="preserve">(Bella) </t>
    </r>
    <r>
      <rPr>
        <rFont val="Arial"/>
        <b/>
        <color rgb="FF7A0000"/>
        <sz val="10.0"/>
      </rPr>
      <t>Spay/Abort TNR pd $40Cash</t>
    </r>
  </si>
  <si>
    <t>Joanne Endy  Spay/Abort TNR Pd $40Cash</t>
  </si>
  <si>
    <r>
      <rPr>
        <rFont val="Arial"/>
        <b/>
        <color rgb="FF85200C"/>
        <sz val="10.0"/>
      </rPr>
      <t xml:space="preserve">Bev </t>
    </r>
    <r>
      <rPr>
        <rFont val="Arial"/>
        <b/>
        <color rgb="FF85200C"/>
        <sz val="10.0"/>
        <u/>
      </rPr>
      <t>Amicone-041923-KittyTNR</t>
    </r>
    <r>
      <rPr>
        <rFont val="Arial"/>
        <b/>
        <color rgb="FF85200C"/>
        <sz val="10.0"/>
      </rPr>
      <t xml:space="preserve"> Spay/Abort PAID $40 Check#6424</t>
    </r>
  </si>
  <si>
    <t>Marcelini Marquez TNR 1 Spay/Abort PAID $40 Cash</t>
  </si>
  <si>
    <t xml:space="preserve">Teresa Roling TNR 1 PAID $40 Cash  Blakenbiller 4 TNR's PAID $160 Cash </t>
  </si>
  <si>
    <t>2 Female Euthanasia's Due to large infected mammary masses</t>
  </si>
  <si>
    <t>Blankenbiller 3 TNR's PAID $120 Cash    Seidel 1 TNR PAID $40 Cash</t>
  </si>
  <si>
    <t>NO SHOW-&gt;Hoffer1/Lehman1/Iglar 5/ Collected$ -&gt;Jeznach $40ca/Marquez $200ca/Roling $80ca/Carrion $160cc/Ardnt ($40Credit) $80cc/Rothermel $120ca-&gt;Convenia Paid by Marquez $8ca, Ardnt $20ca,($5Credit) Rothermel $15cc</t>
  </si>
  <si>
    <r>
      <rPr>
        <rFont val="Arial"/>
        <color theme="1"/>
        <sz val="9.0"/>
      </rPr>
      <t xml:space="preserve">1 Spay/Abort 5 Feti 55days TNR#14 Carrion  </t>
    </r>
    <r>
      <rPr>
        <rFont val="Arial"/>
        <b/>
        <i/>
        <color theme="1"/>
        <sz val="9.0"/>
      </rPr>
      <t xml:space="preserve"> </t>
    </r>
  </si>
  <si>
    <t>Lisa/Mike Needs Attendance of employees</t>
  </si>
  <si>
    <t>Blackenbiller PAID $40ca                Trescavage PAID $40cc</t>
  </si>
  <si>
    <t>Dr Simoneau TNR</t>
  </si>
  <si>
    <t>Judy acra PD $65 CA</t>
  </si>
  <si>
    <t>{40*20=$800-$500 in $25 SpayUSA Vouchers=$300 Balance Re: Blankbiller who Paid $240 Cash Towards 300 Bill $60 balance to be retrieve from Susan Evans Check Donation Still Owes 9 Convenia Injections    Jaznach Paid $40 Cash</t>
  </si>
  <si>
    <t>Carrion TNR#24 Female Already Ear Tipped No Charge, Carrion TNR#25 Sedated/Vxs issued was Already Neutered  Charged $40 Carrion Currently Has a $40 Credit On Acct</t>
  </si>
  <si>
    <t>Attendance: 8am-6 Nami, Leeann, Alisa, Nick, Meghan,7:45am-5pm Liv, Cynthia</t>
  </si>
  <si>
    <t xml:space="preserve">14 Tnrs scheduled 7 Trapped-&gt;Haas-Keim PAID $20 Per cat (x4)=$80 CASH collected acct dept. to Use Susan Evans Funds for difference of $80 owed re: TNR 7/11/23 Sx Date-&gt;Nami per AY     Rea Paid $40CC, Roling Paid $40 Cash, Wilderson Paid $40 Cash for Newbie    </t>
  </si>
  <si>
    <t>Attendance:7:45am-6:30pm Nami, Jenn H, Nick Dr Sim  Chloe time? 6-6:30 Kat, Janet, Alyssa re: Cleaning</t>
  </si>
  <si>
    <t xml:space="preserve">28 Scheduled 21 Trapped  Spotts Pd 40 ca, Marks pd $160 Ca , Perlaki Pd $25 Ca, Messner Pd $15 Ca, Jeznach Pd $15 Ca, Ohlinger Pd $20CC, Henry Pd $40CC, Snyder Pd $40 CC, Haas-Keim Pd $40 CC, Hoffer Pd $40 CC,  Berks Community Cats Check#306 for $80 to Cover $40 towards Ramirez TNR &amp; $40 towards Camelier TNR   $255 Cash Collected  &amp; $180 in Credit Card Collected  </t>
  </si>
  <si>
    <r>
      <rPr>
        <rFont val="Georgia"/>
        <color theme="1"/>
        <sz val="9.0"/>
      </rPr>
      <t xml:space="preserve">Open Bills re: Any Balance Owed are due to Various HPA Fundings Covering the Charges/Balances owed on Certain Cases, Spay USA , Susan HPA Fund, Young, HPA Fund, Berks Community Cats-&gt;Nami                                                                                                                                                                                    </t>
    </r>
    <r>
      <rPr>
        <rFont val="Georgia"/>
        <b/>
        <color theme="1"/>
        <sz val="9.0"/>
      </rPr>
      <t xml:space="preserve">On 8/22/23 The Following Payments were received &amp; Entered/Processed Check #225 under Carol &amp; Stephen Marko for $25 PAID Re: Henry 080123 TNR#4-&gt;Nami                                                                  Check #3481 under John &amp; Lori Jeznach for $25 PAID Re: Jeznach 080123 TNR#1-&gt;Nami     </t>
    </r>
    <r>
      <rPr>
        <rFont val="Georgia"/>
        <color theme="1"/>
        <sz val="9.0"/>
      </rPr>
      <t xml:space="preserve">                </t>
    </r>
  </si>
  <si>
    <t>Attendance:7:30 am Nami, JH, Nick, Courtney, Liv</t>
  </si>
  <si>
    <t>Blanckenbiller Sissy $25 covered by SpayUSA; $15 balance covered by Alex Young   Blankenbiller Humphrey $25 covered by SpayUSA; $15 balance covered by Alex Young, AY PAID $30 CA Towards Blakenbiller Cases on 8/11/23</t>
  </si>
  <si>
    <t>May Have Open Bill -&gt; No Iteamization to Place on Invoice for Spay USA of $25 Or HPA Funds for $15 Per TNR-&gt;Nami</t>
  </si>
  <si>
    <t>Attendance: 7:30am Nami, JennH, Nick, 8am Dr JC, Dr As  (SNC Day)</t>
  </si>
  <si>
    <t>Six (6) cases required Convenia Inj (Open Bills) Resh TNR's 25, 26, &amp; 27    Grubb Tnr# 23,  Hoffer Tnr's 18&amp; 19  (Possibly HPA Fundings to Cover)</t>
  </si>
  <si>
    <t>Collected $300 in Cash, Issued Credits Per Alex Y Spreadsheet Re: S.Evans Funding, V. Young Funding &amp; Berks Community Cats FundingAll Invoices are at Zero after Credits Noted re: Payments-&gt;Nami</t>
  </si>
  <si>
    <t>1 Female 15wk Euthanasia (Neck/Pelvis fracture/ lamness)      3 Spay/Termination of Pregnancies completed {Buprenorphine Slow Release} BSR Used on All 3 Cases Bottle #230015</t>
  </si>
  <si>
    <t>1 Entropian Surgery Reading RR TNR#35, 1 Already Spayed Haas-Keim Tnr#38,  3 Convenia Inj Billed &amp; To Be Covered by S. Evans Fund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</si>
</sst>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_);[Red]\(&quot;$&quot;#,##0.00\)"/>
    <numFmt numFmtId="165" formatCode="m/d/yyyy"/>
    <numFmt numFmtId="166" formatCode="&quot;$&quot;#,##0.00"/>
    <numFmt numFmtId="167" formatCode="&quot;$&quot;#,##0"/>
  </numFmts>
  <fonts count="27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/>
    <font>
      <b/>
      <color theme="1"/>
      <name val="Calibri"/>
      <scheme val="minor"/>
    </font>
    <font>
      <sz val="10.0"/>
      <color theme="1"/>
      <name val="Calibri"/>
      <scheme val="minor"/>
    </font>
    <font>
      <sz val="10.0"/>
      <color theme="1"/>
      <name val="Georgia"/>
    </font>
    <font>
      <sz val="10.0"/>
      <color rgb="FF1F1F1F"/>
      <name val="&quot;Google Sans&quot;"/>
    </font>
    <font>
      <sz val="11.0"/>
      <color theme="1"/>
      <name val="Arial"/>
    </font>
    <font>
      <b/>
      <i/>
      <sz val="9.0"/>
      <color theme="1"/>
      <name val="Arial"/>
    </font>
    <font>
      <sz val="10.0"/>
      <color theme="1"/>
      <name val="Calibri"/>
    </font>
    <font>
      <b/>
      <u/>
      <sz val="10.0"/>
      <color rgb="FF2E0000"/>
      <name val="EB Garamond"/>
    </font>
    <font>
      <i/>
      <sz val="10.0"/>
      <color theme="1"/>
      <name val="Arial"/>
    </font>
    <font>
      <b/>
      <sz val="10.0"/>
      <color theme="1"/>
      <name val="EB Garamond"/>
    </font>
    <font>
      <b/>
      <sz val="10.0"/>
      <color theme="1"/>
      <name val="Calibri"/>
      <scheme val="minor"/>
    </font>
    <font>
      <b/>
      <u/>
      <sz val="11.0"/>
      <color rgb="FF7A0000"/>
      <name val="Arial"/>
    </font>
    <font>
      <b/>
      <sz val="10.0"/>
      <color rgb="FF980000"/>
      <name val="Arial"/>
    </font>
    <font>
      <b/>
      <u/>
      <sz val="10.0"/>
      <color rgb="FF85200C"/>
      <name val="Arial"/>
    </font>
    <font>
      <sz val="10.0"/>
      <color theme="1"/>
      <name val="Avenir"/>
    </font>
    <font>
      <sz val="9.0"/>
      <color theme="1"/>
      <name val="Arial"/>
    </font>
    <font>
      <b/>
      <sz val="9.0"/>
      <color rgb="FF000000"/>
      <name val="Arial"/>
    </font>
    <font>
      <b/>
      <sz val="9.0"/>
      <color rgb="FF212529"/>
      <name val="Arial"/>
    </font>
    <font>
      <b/>
      <sz val="10.0"/>
      <color rgb="FF495057"/>
      <name val="Arial"/>
    </font>
    <font>
      <sz val="9.0"/>
      <color theme="1"/>
      <name val="Georgia"/>
    </font>
    <font>
      <b/>
      <i/>
      <sz val="10.0"/>
      <color theme="1"/>
      <name val="Arial"/>
    </font>
    <font>
      <b/>
      <sz val="9.0"/>
      <color rgb="FF212529"/>
      <name val="Georgia"/>
    </font>
    <font>
      <b/>
      <sz val="9.0"/>
      <color theme="1"/>
      <name val="Georgia"/>
    </font>
  </fonts>
  <fills count="9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D7E6B"/>
        <bgColor rgb="FFDD7E6B"/>
      </patternFill>
    </fill>
    <fill>
      <patternFill patternType="solid">
        <fgColor rgb="FFFFD966"/>
        <bgColor rgb="FFFFD966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CCCCCC"/>
      </left>
      <right style="thin">
        <color rgb="FF000000"/>
      </right>
      <top style="medium">
        <color rgb="FFCCCCCC"/>
      </top>
      <bottom style="medium">
        <color rgb="FF000000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2" fillId="2" fontId="2" numFmtId="0" xfId="0" applyAlignment="1" applyBorder="1" applyFont="1">
      <alignment shrinkToFit="0" wrapText="1"/>
    </xf>
    <xf borderId="3" fillId="2" fontId="2" numFmtId="0" xfId="0" applyAlignment="1" applyBorder="1" applyFont="1">
      <alignment shrinkToFit="0" wrapText="1"/>
    </xf>
    <xf borderId="4" fillId="2" fontId="2" numFmtId="0" xfId="0" applyAlignment="1" applyBorder="1" applyFont="1">
      <alignment shrinkToFit="0" wrapText="1"/>
    </xf>
    <xf borderId="5" fillId="0" fontId="3" numFmtId="0" xfId="0" applyBorder="1" applyFont="1"/>
    <xf borderId="6" fillId="0" fontId="3" numFmtId="0" xfId="0" applyBorder="1" applyFont="1"/>
    <xf borderId="7" fillId="3" fontId="1" numFmtId="0" xfId="0" applyAlignment="1" applyBorder="1" applyFill="1" applyFont="1">
      <alignment horizontal="center" shrinkToFit="0" wrapText="1"/>
    </xf>
    <xf borderId="4" fillId="3" fontId="1" numFmtId="0" xfId="0" applyAlignment="1" applyBorder="1" applyFont="1">
      <alignment horizontal="center" shrinkToFit="0" wrapText="1"/>
    </xf>
    <xf borderId="3" fillId="4" fontId="2" numFmtId="0" xfId="0" applyAlignment="1" applyBorder="1" applyFill="1" applyFont="1">
      <alignment shrinkToFit="0" wrapText="1"/>
    </xf>
    <xf borderId="3" fillId="5" fontId="2" numFmtId="0" xfId="0" applyAlignment="1" applyBorder="1" applyFill="1" applyFont="1">
      <alignment shrinkToFit="0" wrapText="1"/>
    </xf>
    <xf borderId="8" fillId="6" fontId="2" numFmtId="0" xfId="0" applyAlignment="1" applyBorder="1" applyFill="1" applyFont="1">
      <alignment shrinkToFit="0" wrapText="1"/>
    </xf>
    <xf borderId="0" fillId="0" fontId="4" numFmtId="0" xfId="0" applyAlignment="1" applyFont="1">
      <alignment horizontal="center" readingOrder="0" shrinkToFit="0" wrapText="1"/>
    </xf>
    <xf borderId="0" fillId="0" fontId="5" numFmtId="0" xfId="0" applyAlignment="1" applyFont="1">
      <alignment horizontal="center"/>
    </xf>
    <xf borderId="1" fillId="7" fontId="6" numFmtId="0" xfId="0" applyAlignment="1" applyBorder="1" applyFill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1"/>
    </xf>
    <xf borderId="9" fillId="2" fontId="2" numFmtId="0" xfId="0" applyAlignment="1" applyBorder="1" applyFont="1">
      <alignment horizontal="center" shrinkToFit="0" wrapText="1"/>
    </xf>
    <xf borderId="10" fillId="2" fontId="2" numFmtId="0" xfId="0" applyAlignment="1" applyBorder="1" applyFont="1">
      <alignment horizontal="center" shrinkToFit="0" wrapText="1"/>
    </xf>
    <xf borderId="10" fillId="2" fontId="2" numFmtId="0" xfId="0" applyAlignment="1" applyBorder="1" applyFont="1">
      <alignment horizontal="center" readingOrder="0" shrinkToFit="0" wrapText="1"/>
    </xf>
    <xf borderId="10" fillId="3" fontId="2" numFmtId="0" xfId="0" applyAlignment="1" applyBorder="1" applyFont="1">
      <alignment horizontal="center" readingOrder="0" shrinkToFit="0" wrapText="1"/>
    </xf>
    <xf borderId="10" fillId="3" fontId="2" numFmtId="0" xfId="0" applyAlignment="1" applyBorder="1" applyFont="1">
      <alignment horizontal="center" shrinkToFit="0" wrapText="1"/>
    </xf>
    <xf borderId="10" fillId="3" fontId="8" numFmtId="0" xfId="0" applyAlignment="1" applyBorder="1" applyFont="1">
      <alignment horizontal="center" shrinkToFit="0" wrapText="1"/>
    </xf>
    <xf borderId="10" fillId="8" fontId="2" numFmtId="0" xfId="0" applyAlignment="1" applyBorder="1" applyFill="1" applyFont="1">
      <alignment horizontal="center" readingOrder="0" shrinkToFit="0" wrapText="1"/>
    </xf>
    <xf borderId="10" fillId="4" fontId="2" numFmtId="0" xfId="0" applyAlignment="1" applyBorder="1" applyFont="1">
      <alignment horizontal="center" shrinkToFit="0" wrapText="1"/>
    </xf>
    <xf borderId="10" fillId="5" fontId="2" numFmtId="0" xfId="0" applyAlignment="1" applyBorder="1" applyFont="1">
      <alignment horizontal="center" shrinkToFit="0" wrapText="1"/>
    </xf>
    <xf borderId="8" fillId="6" fontId="1" numFmtId="0" xfId="0" applyAlignment="1" applyBorder="1" applyFont="1">
      <alignment horizontal="center" shrinkToFit="0" wrapText="1"/>
    </xf>
    <xf borderId="8" fillId="6" fontId="9" numFmtId="0" xfId="0" applyAlignment="1" applyBorder="1" applyFont="1">
      <alignment readingOrder="0" shrinkToFit="0" wrapText="1"/>
    </xf>
    <xf borderId="0" fillId="0" fontId="10" numFmtId="14" xfId="0" applyAlignment="1" applyFont="1" applyNumberFormat="1">
      <alignment horizontal="center"/>
    </xf>
    <xf borderId="1" fillId="6" fontId="8" numFmtId="0" xfId="0" applyAlignment="1" applyBorder="1" applyFont="1">
      <alignment horizontal="center" readingOrder="0" shrinkToFit="0" wrapText="1"/>
    </xf>
    <xf borderId="11" fillId="6" fontId="8" numFmtId="0" xfId="0" applyAlignment="1" applyBorder="1" applyFont="1">
      <alignment horizontal="center" readingOrder="0" shrinkToFit="0" wrapText="1"/>
    </xf>
    <xf borderId="10" fillId="6" fontId="8" numFmtId="0" xfId="0" applyAlignment="1" applyBorder="1" applyFont="1">
      <alignment horizontal="center" shrinkToFit="0" wrapText="1"/>
    </xf>
    <xf borderId="10" fillId="6" fontId="8" numFmtId="0" xfId="0" applyAlignment="1" applyBorder="1" applyFont="1">
      <alignment horizontal="center" readingOrder="0" shrinkToFit="0" wrapText="1"/>
    </xf>
    <xf borderId="10" fillId="8" fontId="8" numFmtId="0" xfId="0" applyAlignment="1" applyBorder="1" applyFont="1">
      <alignment horizontal="center" readingOrder="0" shrinkToFit="0" wrapText="1"/>
    </xf>
    <xf borderId="10" fillId="4" fontId="8" numFmtId="0" xfId="0" applyAlignment="1" applyBorder="1" applyFont="1">
      <alignment horizontal="center" shrinkToFit="0" wrapText="1"/>
    </xf>
    <xf borderId="10" fillId="4" fontId="8" numFmtId="164" xfId="0" applyAlignment="1" applyBorder="1" applyFont="1" applyNumberFormat="1">
      <alignment horizontal="center" readingOrder="0" shrinkToFit="0" wrapText="1"/>
    </xf>
    <xf borderId="10" fillId="5" fontId="8" numFmtId="164" xfId="0" applyAlignment="1" applyBorder="1" applyFont="1" applyNumberFormat="1">
      <alignment horizontal="center" readingOrder="0" shrinkToFit="0" wrapText="1"/>
    </xf>
    <xf borderId="0" fillId="6" fontId="11" numFmtId="0" xfId="0" applyAlignment="1" applyFont="1">
      <alignment horizontal="center" readingOrder="0" shrinkToFit="0" vertical="center" wrapText="1"/>
    </xf>
    <xf borderId="8" fillId="6" fontId="8" numFmtId="0" xfId="0" applyAlignment="1" applyBorder="1" applyFont="1">
      <alignment shrinkToFit="0" wrapText="1"/>
    </xf>
    <xf borderId="8" fillId="6" fontId="12" numFmtId="0" xfId="0" applyAlignment="1" applyBorder="1" applyFont="1">
      <alignment horizontal="center" readingOrder="0" shrinkToFit="0" wrapText="1"/>
    </xf>
    <xf borderId="0" fillId="0" fontId="5" numFmtId="165" xfId="0" applyAlignment="1" applyFont="1" applyNumberFormat="1">
      <alignment horizontal="center" readingOrder="0"/>
    </xf>
    <xf borderId="1" fillId="6" fontId="2" numFmtId="0" xfId="0" applyAlignment="1" applyBorder="1" applyFont="1">
      <alignment horizontal="center" readingOrder="0" shrinkToFit="0" wrapText="1"/>
    </xf>
    <xf borderId="9" fillId="6" fontId="2" numFmtId="0" xfId="0" applyAlignment="1" applyBorder="1" applyFont="1">
      <alignment horizontal="center" readingOrder="0" shrinkToFit="0" wrapText="1"/>
    </xf>
    <xf borderId="10" fillId="6" fontId="2" numFmtId="0" xfId="0" applyAlignment="1" applyBorder="1" applyFont="1">
      <alignment horizontal="center" readingOrder="0" shrinkToFit="0" wrapText="1"/>
    </xf>
    <xf borderId="10" fillId="8" fontId="2" numFmtId="0" xfId="0" applyAlignment="1" applyBorder="1" applyFont="1">
      <alignment horizontal="center" shrinkToFit="0" wrapText="1"/>
    </xf>
    <xf borderId="10" fillId="5" fontId="2" numFmtId="164" xfId="0" applyAlignment="1" applyBorder="1" applyFont="1" applyNumberFormat="1">
      <alignment horizontal="center" shrinkToFit="0" wrapText="1"/>
    </xf>
    <xf borderId="8" fillId="0" fontId="13" numFmtId="0" xfId="0" applyAlignment="1" applyBorder="1" applyFont="1">
      <alignment horizontal="center" readingOrder="0" shrinkToFit="0" vertical="center" wrapText="1"/>
    </xf>
    <xf borderId="8" fillId="0" fontId="2" numFmtId="0" xfId="0" applyAlignment="1" applyBorder="1" applyFont="1">
      <alignment shrinkToFit="0" wrapText="1"/>
    </xf>
    <xf borderId="8" fillId="0" fontId="12" numFmtId="0" xfId="0" applyAlignment="1" applyBorder="1" applyFont="1">
      <alignment horizontal="center" readingOrder="0" shrinkToFit="0" wrapText="1"/>
    </xf>
    <xf borderId="8" fillId="0" fontId="1" numFmtId="0" xfId="0" applyAlignment="1" applyBorder="1" applyFont="1">
      <alignment horizontal="center" readingOrder="0" shrinkToFit="0" vertical="center" wrapText="1"/>
    </xf>
    <xf borderId="0" fillId="0" fontId="14" numFmtId="165" xfId="0" applyAlignment="1" applyFont="1" applyNumberFormat="1">
      <alignment horizontal="center" readingOrder="0"/>
    </xf>
    <xf borderId="1" fillId="6" fontId="1" numFmtId="0" xfId="0" applyAlignment="1" applyBorder="1" applyFont="1">
      <alignment horizontal="center" readingOrder="0" shrinkToFit="0" wrapText="1"/>
    </xf>
    <xf borderId="0" fillId="6" fontId="15" numFmtId="0" xfId="0" applyAlignment="1" applyFont="1">
      <alignment horizontal="center" readingOrder="0" shrinkToFit="0" vertical="center" wrapText="1"/>
    </xf>
    <xf borderId="8" fillId="0" fontId="2" numFmtId="0" xfId="0" applyAlignment="1" applyBorder="1" applyFont="1">
      <alignment horizontal="center" readingOrder="0" shrinkToFit="0" wrapText="1"/>
    </xf>
    <xf borderId="10" fillId="4" fontId="2" numFmtId="0" xfId="0" applyAlignment="1" applyBorder="1" applyFont="1">
      <alignment horizontal="center" readingOrder="0" shrinkToFit="0" wrapText="1"/>
    </xf>
    <xf borderId="0" fillId="0" fontId="16" numFmtId="0" xfId="0" applyAlignment="1" applyFont="1">
      <alignment horizontal="center" readingOrder="0" shrinkToFit="0" vertical="center" wrapText="1"/>
    </xf>
    <xf borderId="8" fillId="0" fontId="2" numFmtId="0" xfId="0" applyAlignment="1" applyBorder="1" applyFont="1">
      <alignment horizontal="center" shrinkToFit="0" wrapText="1"/>
    </xf>
    <xf borderId="10" fillId="5" fontId="2" numFmtId="164" xfId="0" applyAlignment="1" applyBorder="1" applyFont="1" applyNumberFormat="1">
      <alignment horizontal="center" readingOrder="0" shrinkToFit="0" wrapText="1"/>
    </xf>
    <xf borderId="0" fillId="6" fontId="17" numFmtId="0" xfId="0" applyAlignment="1" applyFont="1">
      <alignment horizontal="center" readingOrder="0" shrinkToFit="0" vertical="center" wrapText="1"/>
    </xf>
    <xf borderId="10" fillId="6" fontId="2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 readingOrder="0" shrinkToFit="0" vertical="center" wrapText="1"/>
    </xf>
    <xf borderId="8" fillId="0" fontId="18" numFmtId="0" xfId="0" applyAlignment="1" applyBorder="1" applyFont="1">
      <alignment horizontal="center" readingOrder="0" shrinkToFit="0" wrapText="1"/>
    </xf>
    <xf borderId="10" fillId="4" fontId="8" numFmtId="166" xfId="0" applyAlignment="1" applyBorder="1" applyFont="1" applyNumberFormat="1">
      <alignment horizontal="center" readingOrder="0" shrinkToFit="0" wrapText="1"/>
    </xf>
    <xf borderId="8" fillId="0" fontId="2" numFmtId="0" xfId="0" applyAlignment="1" applyBorder="1" applyFont="1">
      <alignment horizontal="center" readingOrder="0" shrinkToFit="0" vertical="center" wrapText="1"/>
    </xf>
    <xf borderId="8" fillId="0" fontId="19" numFmtId="0" xfId="0" applyAlignment="1" applyBorder="1" applyFont="1">
      <alignment horizontal="center" readingOrder="0" shrinkToFit="0" wrapText="1"/>
    </xf>
    <xf borderId="0" fillId="6" fontId="20" numFmtId="0" xfId="0" applyAlignment="1" applyFont="1">
      <alignment horizontal="center" readingOrder="0" shrinkToFit="0" wrapText="1"/>
    </xf>
    <xf borderId="10" fillId="4" fontId="8" numFmtId="167" xfId="0" applyAlignment="1" applyBorder="1" applyFont="1" applyNumberFormat="1">
      <alignment horizontal="center" readingOrder="0" shrinkToFit="0" wrapText="1"/>
    </xf>
    <xf borderId="8" fillId="0" fontId="1" numFmtId="0" xfId="0" applyAlignment="1" applyBorder="1" applyFont="1">
      <alignment horizontal="center" readingOrder="0" shrinkToFit="0" wrapText="1"/>
    </xf>
    <xf borderId="8" fillId="0" fontId="12" numFmtId="0" xfId="0" applyAlignment="1" applyBorder="1" applyFont="1">
      <alignment horizontal="center" shrinkToFit="0" wrapText="1"/>
    </xf>
    <xf borderId="10" fillId="4" fontId="8" numFmtId="166" xfId="0" applyAlignment="1" applyBorder="1" applyFont="1" applyNumberFormat="1">
      <alignment horizontal="center" readingOrder="0" shrinkToFit="0" wrapText="1"/>
    </xf>
    <xf borderId="0" fillId="6" fontId="21" numFmtId="0" xfId="0" applyAlignment="1" applyFont="1">
      <alignment horizontal="center" readingOrder="0" shrinkToFit="0" wrapText="1"/>
    </xf>
    <xf borderId="0" fillId="6" fontId="22" numFmtId="0" xfId="0" applyAlignment="1" applyFont="1">
      <alignment horizontal="left" readingOrder="0" shrinkToFit="0" wrapText="1"/>
    </xf>
    <xf borderId="8" fillId="0" fontId="23" numFmtId="0" xfId="0" applyAlignment="1" applyBorder="1" applyFont="1">
      <alignment horizontal="center" readingOrder="0" shrinkToFit="0" wrapText="1"/>
    </xf>
    <xf borderId="8" fillId="0" fontId="24" numFmtId="0" xfId="0" applyAlignment="1" applyBorder="1" applyFont="1">
      <alignment horizontal="center" readingOrder="0" shrinkToFit="0" wrapText="1"/>
    </xf>
    <xf borderId="0" fillId="6" fontId="25" numFmtId="0" xfId="0" applyAlignment="1" applyFont="1">
      <alignment horizontal="left" readingOrder="0" shrinkToFit="0" wrapText="1"/>
    </xf>
    <xf borderId="12" fillId="5" fontId="2" numFmtId="164" xfId="0" applyAlignment="1" applyBorder="1" applyFont="1" applyNumberFormat="1">
      <alignment horizontal="center" shrinkToFit="0" wrapText="1"/>
    </xf>
    <xf borderId="13" fillId="0" fontId="13" numFmtId="0" xfId="0" applyAlignment="1" applyBorder="1" applyFont="1">
      <alignment horizontal="center" readingOrder="0" shrinkToFit="0" wrapText="1"/>
    </xf>
    <xf borderId="8" fillId="0" fontId="26" numFmtId="0" xfId="0" applyAlignment="1" applyBorder="1" applyFont="1">
      <alignment horizontal="center" readingOrder="0" shrinkToFit="0" wrapText="1"/>
    </xf>
    <xf borderId="0" fillId="0" fontId="26" numFmtId="0" xfId="0" applyAlignment="1" applyFont="1">
      <alignment readingOrder="0" shrinkToFit="0" wrapText="1"/>
    </xf>
    <xf borderId="8" fillId="0" fontId="13" numFmtId="0" xfId="0" applyAlignment="1" applyBorder="1" applyFont="1">
      <alignment horizontal="center" shrinkToFit="0" wrapText="1"/>
    </xf>
    <xf borderId="8" fillId="0" fontId="13" numFmtId="0" xfId="0" applyAlignment="1" applyBorder="1" applyFont="1">
      <alignment horizontal="center" readingOrder="0" shrinkToFit="0" wrapText="1"/>
    </xf>
    <xf borderId="1" fillId="6" fontId="1" numFmtId="0" xfId="0" applyAlignment="1" applyBorder="1" applyFont="1">
      <alignment horizontal="center" shrinkToFit="0" wrapText="1"/>
    </xf>
    <xf borderId="9" fillId="6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vettersoftware.com/view/patient/profile/U0duZDBOb1RhbVJwMHhPejdiaWVEbzJZWTE0R3ZIZ0ZCMnBRaXJMTzFZTT06OgvMCZwahsETyP4FcQx8cF0" TargetMode="External"/><Relationship Id="rId2" Type="http://schemas.openxmlformats.org/officeDocument/2006/relationships/hyperlink" Target="https://vettersoftware.com/apps/index.php/client/client/view/UVJlQ1BzdFUyb05KQURpQm9oSnBYM2VsK2F4cHRBYy8zbjZCRjVJNlVIOD06Oo-6-260rFsZcZDpgeqfPGU" TargetMode="External"/><Relationship Id="rId3" Type="http://schemas.openxmlformats.org/officeDocument/2006/relationships/hyperlink" Target="https://vettersoftware.com/view/patient/profile/VUlOWnFDOHJKVUM1YkFTdk80SlR5SUl6am5IVFhNdDk2aTZ1SHkwNkRoST06Or70DpseNh2RXuNbKoX1A0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4" width="8.71"/>
    <col customWidth="1" min="5" max="5" width="11.14"/>
    <col customWidth="1" min="6" max="6" width="13.14"/>
    <col customWidth="1" min="7" max="7" width="12.14"/>
    <col customWidth="1" min="8" max="8" width="9.86"/>
    <col customWidth="1" min="9" max="11" width="8.71"/>
    <col customWidth="1" min="12" max="12" width="9.29"/>
    <col customWidth="1" min="13" max="13" width="9.0"/>
    <col customWidth="1" min="14" max="15" width="10.43"/>
    <col customWidth="1" min="16" max="16" width="53.86"/>
    <col customWidth="1" min="17" max="17" width="55.86"/>
    <col customWidth="1" min="18" max="18" width="8.71"/>
    <col customWidth="1" min="19" max="19" width="28.14"/>
    <col customWidth="1" min="20" max="30" width="8.71"/>
  </cols>
  <sheetData>
    <row r="1">
      <c r="B1" s="1"/>
      <c r="C1" s="2"/>
      <c r="D1" s="3"/>
      <c r="E1" s="4" t="s">
        <v>0</v>
      </c>
      <c r="F1" s="5"/>
      <c r="G1" s="6"/>
      <c r="H1" s="7"/>
      <c r="I1" s="8" t="s">
        <v>1</v>
      </c>
      <c r="J1" s="5"/>
      <c r="K1" s="5"/>
      <c r="L1" s="5"/>
      <c r="M1" s="6"/>
      <c r="N1" s="9"/>
      <c r="O1" s="10"/>
      <c r="P1" s="11"/>
      <c r="Q1" s="11"/>
      <c r="R1" s="11"/>
      <c r="S1" s="12" t="s">
        <v>2</v>
      </c>
    </row>
    <row r="2">
      <c r="A2" s="13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7" t="s">
        <v>9</v>
      </c>
      <c r="H2" s="19" t="s">
        <v>10</v>
      </c>
      <c r="I2" s="20" t="s">
        <v>11</v>
      </c>
      <c r="J2" s="20" t="s">
        <v>12</v>
      </c>
      <c r="K2" s="21" t="s">
        <v>13</v>
      </c>
      <c r="L2" s="22" t="s">
        <v>14</v>
      </c>
      <c r="M2" s="23" t="s">
        <v>15</v>
      </c>
      <c r="N2" s="23" t="s">
        <v>16</v>
      </c>
      <c r="O2" s="24" t="s">
        <v>17</v>
      </c>
      <c r="P2" s="25" t="s">
        <v>18</v>
      </c>
      <c r="Q2" s="25" t="s">
        <v>19</v>
      </c>
      <c r="R2" s="26" t="s">
        <v>20</v>
      </c>
    </row>
    <row r="3">
      <c r="A3" s="27">
        <v>44964.0</v>
      </c>
      <c r="B3" s="28">
        <v>11.0</v>
      </c>
      <c r="C3" s="29">
        <v>5.0</v>
      </c>
      <c r="D3" s="30">
        <v>6.0</v>
      </c>
      <c r="E3" s="31">
        <v>0.0</v>
      </c>
      <c r="F3" s="31"/>
      <c r="G3" s="31">
        <v>0.0</v>
      </c>
      <c r="H3" s="30"/>
      <c r="I3" s="30">
        <v>2.0</v>
      </c>
      <c r="J3" s="30">
        <v>1.0</v>
      </c>
      <c r="K3" s="31">
        <v>1.0</v>
      </c>
      <c r="L3" s="32">
        <v>11.0</v>
      </c>
      <c r="M3" s="33">
        <v>2.0</v>
      </c>
      <c r="N3" s="34">
        <v>440.0</v>
      </c>
      <c r="O3" s="35">
        <v>440.0</v>
      </c>
      <c r="P3" s="36" t="s">
        <v>21</v>
      </c>
      <c r="Q3" s="37"/>
      <c r="R3" s="38" t="s">
        <v>22</v>
      </c>
    </row>
    <row r="4">
      <c r="A4" s="39">
        <v>44992.0</v>
      </c>
      <c r="B4" s="40">
        <v>20.0</v>
      </c>
      <c r="C4" s="41">
        <v>11.0</v>
      </c>
      <c r="D4" s="42">
        <v>9.0</v>
      </c>
      <c r="E4" s="42">
        <v>0.0</v>
      </c>
      <c r="F4" s="42"/>
      <c r="G4" s="42">
        <v>4.0</v>
      </c>
      <c r="H4" s="42"/>
      <c r="I4" s="42">
        <v>4.0</v>
      </c>
      <c r="J4" s="42">
        <v>4.0</v>
      </c>
      <c r="K4" s="31">
        <v>1.0</v>
      </c>
      <c r="L4" s="43">
        <f t="shared" ref="L4:L8" si="1">Sum(L3+B4)</f>
        <v>31</v>
      </c>
      <c r="M4" s="23">
        <f t="shared" ref="M4:M6" si="2">M3+I4</f>
        <v>6</v>
      </c>
      <c r="N4" s="34">
        <v>800.0</v>
      </c>
      <c r="O4" s="44">
        <f t="shared" ref="O4:O21" si="3">O3+N4</f>
        <v>1240</v>
      </c>
      <c r="P4" s="45" t="s">
        <v>23</v>
      </c>
      <c r="Q4" s="46"/>
      <c r="R4" s="47" t="s">
        <v>22</v>
      </c>
    </row>
    <row r="5">
      <c r="A5" s="39">
        <v>45020.0</v>
      </c>
      <c r="B5" s="40">
        <v>7.0</v>
      </c>
      <c r="C5" s="41">
        <v>2.0</v>
      </c>
      <c r="D5" s="42">
        <v>5.0</v>
      </c>
      <c r="E5" s="42">
        <v>0.0</v>
      </c>
      <c r="F5" s="42"/>
      <c r="G5" s="42">
        <v>1.0</v>
      </c>
      <c r="H5" s="42"/>
      <c r="I5" s="42">
        <v>3.0</v>
      </c>
      <c r="J5" s="42">
        <v>2.0</v>
      </c>
      <c r="K5" s="31">
        <v>13.0</v>
      </c>
      <c r="L5" s="43">
        <f t="shared" si="1"/>
        <v>38</v>
      </c>
      <c r="M5" s="23">
        <f t="shared" si="2"/>
        <v>9</v>
      </c>
      <c r="N5" s="34">
        <v>280.0</v>
      </c>
      <c r="O5" s="44">
        <f t="shared" si="3"/>
        <v>1520</v>
      </c>
      <c r="P5" s="48" t="s">
        <v>24</v>
      </c>
      <c r="Q5" s="46"/>
      <c r="R5" s="47" t="s">
        <v>22</v>
      </c>
    </row>
    <row r="6">
      <c r="A6" s="49">
        <v>45023.0</v>
      </c>
      <c r="B6" s="50">
        <v>1.0</v>
      </c>
      <c r="C6" s="41">
        <v>1.0</v>
      </c>
      <c r="D6" s="42">
        <v>0.0</v>
      </c>
      <c r="E6" s="42">
        <v>1.0</v>
      </c>
      <c r="F6" s="42"/>
      <c r="G6" s="42">
        <v>0.0</v>
      </c>
      <c r="H6" s="42"/>
      <c r="I6" s="42">
        <v>1.0</v>
      </c>
      <c r="J6" s="42">
        <v>1.0</v>
      </c>
      <c r="K6" s="31">
        <v>0.0</v>
      </c>
      <c r="L6" s="43">
        <f t="shared" si="1"/>
        <v>39</v>
      </c>
      <c r="M6" s="23">
        <f t="shared" si="2"/>
        <v>10</v>
      </c>
      <c r="N6" s="34">
        <v>40.0</v>
      </c>
      <c r="O6" s="44">
        <f t="shared" si="3"/>
        <v>1560</v>
      </c>
      <c r="P6" s="51" t="s">
        <v>25</v>
      </c>
      <c r="Q6" s="52"/>
      <c r="R6" s="47" t="s">
        <v>22</v>
      </c>
    </row>
    <row r="7">
      <c r="A7" s="49">
        <v>45028.0</v>
      </c>
      <c r="B7" s="50">
        <v>1.0</v>
      </c>
      <c r="C7" s="41">
        <v>1.0</v>
      </c>
      <c r="D7" s="42">
        <v>0.0</v>
      </c>
      <c r="E7" s="42">
        <v>1.0</v>
      </c>
      <c r="F7" s="42"/>
      <c r="G7" s="42">
        <v>0.0</v>
      </c>
      <c r="H7" s="42"/>
      <c r="I7" s="42">
        <v>1.0</v>
      </c>
      <c r="J7" s="42">
        <v>1.0</v>
      </c>
      <c r="K7" s="31">
        <v>0.0</v>
      </c>
      <c r="L7" s="22">
        <f t="shared" si="1"/>
        <v>40</v>
      </c>
      <c r="M7" s="53">
        <v>11.0</v>
      </c>
      <c r="N7" s="34">
        <v>40.0</v>
      </c>
      <c r="O7" s="44">
        <f t="shared" si="3"/>
        <v>1600</v>
      </c>
      <c r="P7" s="54" t="s">
        <v>26</v>
      </c>
      <c r="Q7" s="55"/>
      <c r="R7" s="47" t="s">
        <v>22</v>
      </c>
    </row>
    <row r="8">
      <c r="A8" s="49">
        <v>45035.0</v>
      </c>
      <c r="B8" s="50">
        <v>1.0</v>
      </c>
      <c r="C8" s="41">
        <v>1.0</v>
      </c>
      <c r="D8" s="42">
        <v>0.0</v>
      </c>
      <c r="E8" s="42">
        <v>1.0</v>
      </c>
      <c r="F8" s="42"/>
      <c r="G8" s="42">
        <v>0.0</v>
      </c>
      <c r="H8" s="42"/>
      <c r="I8" s="42">
        <v>1.0</v>
      </c>
      <c r="J8" s="42">
        <v>1.0</v>
      </c>
      <c r="K8" s="31">
        <v>0.0</v>
      </c>
      <c r="L8" s="22">
        <f t="shared" si="1"/>
        <v>41</v>
      </c>
      <c r="M8" s="53">
        <v>12.0</v>
      </c>
      <c r="N8" s="34">
        <v>40.0</v>
      </c>
      <c r="O8" s="56">
        <f t="shared" si="3"/>
        <v>1640</v>
      </c>
      <c r="P8" s="57" t="s">
        <v>27</v>
      </c>
      <c r="Q8" s="46"/>
      <c r="R8" s="47" t="s">
        <v>22</v>
      </c>
    </row>
    <row r="9">
      <c r="A9" s="49">
        <v>45041.0</v>
      </c>
      <c r="B9" s="50">
        <v>1.0</v>
      </c>
      <c r="C9" s="41">
        <v>1.0</v>
      </c>
      <c r="D9" s="42">
        <v>0.0</v>
      </c>
      <c r="E9" s="42">
        <v>1.0</v>
      </c>
      <c r="F9" s="58"/>
      <c r="G9" s="58"/>
      <c r="H9" s="42"/>
      <c r="I9" s="42">
        <v>1.0</v>
      </c>
      <c r="J9" s="31">
        <v>0.0</v>
      </c>
      <c r="K9" s="31">
        <v>0.0</v>
      </c>
      <c r="L9" s="22">
        <f t="shared" ref="L9:L10" si="4">L8+B9</f>
        <v>42</v>
      </c>
      <c r="M9" s="53">
        <v>13.0</v>
      </c>
      <c r="N9" s="34">
        <v>40.0</v>
      </c>
      <c r="O9" s="44">
        <f t="shared" si="3"/>
        <v>1680</v>
      </c>
      <c r="P9" s="59" t="s">
        <v>28</v>
      </c>
      <c r="Q9" s="46"/>
      <c r="R9" s="47" t="s">
        <v>22</v>
      </c>
    </row>
    <row r="10" ht="28.5" customHeight="1">
      <c r="A10" s="49">
        <v>45042.0</v>
      </c>
      <c r="B10" s="50">
        <v>5.0</v>
      </c>
      <c r="C10" s="41">
        <v>2.0</v>
      </c>
      <c r="D10" s="42">
        <v>1.0</v>
      </c>
      <c r="E10" s="42">
        <v>0.0</v>
      </c>
      <c r="F10" s="42"/>
      <c r="G10" s="42">
        <v>1.0</v>
      </c>
      <c r="H10" s="42">
        <v>2.0</v>
      </c>
      <c r="I10" s="42">
        <v>2.0</v>
      </c>
      <c r="J10" s="42">
        <v>2.0</v>
      </c>
      <c r="K10" s="31">
        <v>0.0</v>
      </c>
      <c r="L10" s="22">
        <f t="shared" si="4"/>
        <v>47</v>
      </c>
      <c r="M10" s="53">
        <v>15.0</v>
      </c>
      <c r="N10" s="34">
        <v>200.0</v>
      </c>
      <c r="O10" s="44">
        <f t="shared" si="3"/>
        <v>1880</v>
      </c>
      <c r="P10" s="59" t="s">
        <v>29</v>
      </c>
      <c r="Q10" s="60" t="s">
        <v>30</v>
      </c>
      <c r="R10" s="47" t="s">
        <v>22</v>
      </c>
    </row>
    <row r="11">
      <c r="A11" s="49">
        <v>45044.0</v>
      </c>
      <c r="B11" s="50">
        <v>4.0</v>
      </c>
      <c r="C11" s="41">
        <v>2.0</v>
      </c>
      <c r="D11" s="42">
        <v>2.0</v>
      </c>
      <c r="E11" s="42">
        <v>0.0</v>
      </c>
      <c r="F11" s="42"/>
      <c r="G11" s="42">
        <v>1.0</v>
      </c>
      <c r="H11" s="42"/>
      <c r="I11" s="42">
        <v>2.0</v>
      </c>
      <c r="J11" s="42">
        <v>1.0</v>
      </c>
      <c r="K11" s="31">
        <v>0.0</v>
      </c>
      <c r="L11" s="22">
        <f>Sum(L10+B11)</f>
        <v>51</v>
      </c>
      <c r="M11" s="53">
        <v>19.0</v>
      </c>
      <c r="N11" s="34">
        <v>160.0</v>
      </c>
      <c r="O11" s="44">
        <f t="shared" si="3"/>
        <v>2040</v>
      </c>
      <c r="P11" s="59" t="s">
        <v>31</v>
      </c>
      <c r="Q11" s="55"/>
      <c r="R11" s="47" t="s">
        <v>22</v>
      </c>
    </row>
    <row r="12">
      <c r="A12" s="39">
        <v>45048.0</v>
      </c>
      <c r="B12" s="40">
        <v>16.0</v>
      </c>
      <c r="C12" s="41">
        <v>8.0</v>
      </c>
      <c r="D12" s="42">
        <v>8.0</v>
      </c>
      <c r="E12" s="42">
        <v>1.0</v>
      </c>
      <c r="F12" s="42"/>
      <c r="G12" s="42">
        <v>3.0</v>
      </c>
      <c r="H12" s="42"/>
      <c r="I12" s="42">
        <v>6.0</v>
      </c>
      <c r="J12" s="42">
        <v>4.0</v>
      </c>
      <c r="K12" s="31">
        <v>7.0</v>
      </c>
      <c r="L12" s="43">
        <f t="shared" ref="L12:L13" si="5">L11+B12</f>
        <v>67</v>
      </c>
      <c r="M12" s="23">
        <f>M11+I12</f>
        <v>25</v>
      </c>
      <c r="N12" s="61">
        <v>723.0</v>
      </c>
      <c r="O12" s="44">
        <f t="shared" si="3"/>
        <v>2763</v>
      </c>
      <c r="P12" s="62" t="s">
        <v>32</v>
      </c>
      <c r="Q12" s="63" t="s">
        <v>33</v>
      </c>
      <c r="R12" s="47" t="s">
        <v>22</v>
      </c>
      <c r="S12" s="64" t="s">
        <v>34</v>
      </c>
    </row>
    <row r="13">
      <c r="A13" s="49">
        <v>45051.0</v>
      </c>
      <c r="B13" s="50">
        <v>2.0</v>
      </c>
      <c r="C13" s="41">
        <v>0.0</v>
      </c>
      <c r="D13" s="42">
        <v>2.0</v>
      </c>
      <c r="E13" s="42">
        <v>0.0</v>
      </c>
      <c r="F13" s="42"/>
      <c r="G13" s="42">
        <v>0.0</v>
      </c>
      <c r="H13" s="42"/>
      <c r="I13" s="42">
        <v>2.0</v>
      </c>
      <c r="J13" s="42">
        <v>1.0</v>
      </c>
      <c r="K13" s="31">
        <v>0.0</v>
      </c>
      <c r="L13" s="22">
        <f t="shared" si="5"/>
        <v>69</v>
      </c>
      <c r="M13" s="53">
        <v>27.0</v>
      </c>
      <c r="N13" s="61">
        <v>80.0</v>
      </c>
      <c r="O13" s="44">
        <f t="shared" si="3"/>
        <v>2843</v>
      </c>
      <c r="P13" s="48" t="s">
        <v>35</v>
      </c>
      <c r="Q13" s="63"/>
      <c r="R13" s="47" t="s">
        <v>22</v>
      </c>
      <c r="S13" s="64" t="s">
        <v>34</v>
      </c>
    </row>
    <row r="14">
      <c r="A14" s="49">
        <v>45076.0</v>
      </c>
      <c r="B14" s="50">
        <v>1.0</v>
      </c>
      <c r="C14" s="41">
        <v>1.0</v>
      </c>
      <c r="D14" s="42">
        <v>0.0</v>
      </c>
      <c r="E14" s="42">
        <v>0.0</v>
      </c>
      <c r="F14" s="42"/>
      <c r="G14" s="42">
        <v>0.0</v>
      </c>
      <c r="H14" s="42"/>
      <c r="I14" s="42">
        <v>1.0</v>
      </c>
      <c r="J14" s="42">
        <v>0.0</v>
      </c>
      <c r="K14" s="31">
        <v>0.0</v>
      </c>
      <c r="L14" s="22">
        <f>Sum(L13+B14)</f>
        <v>70</v>
      </c>
      <c r="M14" s="53">
        <v>28.0</v>
      </c>
      <c r="N14" s="65">
        <v>40.0</v>
      </c>
      <c r="O14" s="44">
        <f t="shared" si="3"/>
        <v>2883</v>
      </c>
      <c r="P14" s="66" t="s">
        <v>36</v>
      </c>
      <c r="Q14" s="64"/>
      <c r="R14" s="47" t="s">
        <v>22</v>
      </c>
      <c r="S14" s="64" t="s">
        <v>34</v>
      </c>
    </row>
    <row r="15">
      <c r="A15" s="49">
        <v>45079.0</v>
      </c>
      <c r="B15" s="50">
        <v>1.0</v>
      </c>
      <c r="C15" s="41">
        <v>0.0</v>
      </c>
      <c r="D15" s="42">
        <v>1.0</v>
      </c>
      <c r="E15" s="42">
        <v>0.0</v>
      </c>
      <c r="F15" s="42"/>
      <c r="G15" s="42">
        <v>1.0</v>
      </c>
      <c r="H15" s="42"/>
      <c r="I15" s="42">
        <v>1.0</v>
      </c>
      <c r="J15" s="42">
        <v>1.0</v>
      </c>
      <c r="K15" s="31">
        <v>0.0</v>
      </c>
      <c r="L15" s="22">
        <f t="shared" ref="L15:L22" si="6">L14+B15</f>
        <v>71</v>
      </c>
      <c r="M15" s="53">
        <v>29.0</v>
      </c>
      <c r="N15" s="65">
        <v>65.0</v>
      </c>
      <c r="O15" s="44">
        <f t="shared" si="3"/>
        <v>2948</v>
      </c>
      <c r="P15" s="66" t="s">
        <v>37</v>
      </c>
      <c r="Q15" s="55"/>
      <c r="R15" s="67"/>
    </row>
    <row r="16">
      <c r="A16" s="39">
        <v>45083.0</v>
      </c>
      <c r="B16" s="40">
        <v>25.0</v>
      </c>
      <c r="C16" s="41">
        <v>12.0</v>
      </c>
      <c r="D16" s="42">
        <v>13.0</v>
      </c>
      <c r="E16" s="42">
        <v>0.0</v>
      </c>
      <c r="F16" s="42"/>
      <c r="G16" s="42">
        <v>9.0</v>
      </c>
      <c r="H16" s="42"/>
      <c r="I16" s="42">
        <v>4.0</v>
      </c>
      <c r="J16" s="42">
        <v>1.0</v>
      </c>
      <c r="K16" s="31">
        <v>13.0</v>
      </c>
      <c r="L16" s="22">
        <f t="shared" si="6"/>
        <v>96</v>
      </c>
      <c r="M16" s="53">
        <v>33.0</v>
      </c>
      <c r="N16" s="68">
        <v>1225.0</v>
      </c>
      <c r="O16" s="44">
        <f t="shared" si="3"/>
        <v>4173</v>
      </c>
      <c r="P16" s="52" t="s">
        <v>38</v>
      </c>
      <c r="Q16" s="60" t="s">
        <v>39</v>
      </c>
      <c r="R16" s="47" t="s">
        <v>22</v>
      </c>
      <c r="S16" s="69" t="s">
        <v>40</v>
      </c>
    </row>
    <row r="17">
      <c r="A17" s="49">
        <v>45118.0</v>
      </c>
      <c r="B17" s="50">
        <v>7.0</v>
      </c>
      <c r="C17" s="41">
        <v>3.0</v>
      </c>
      <c r="D17" s="42">
        <v>4.0</v>
      </c>
      <c r="E17" s="42">
        <v>0.0</v>
      </c>
      <c r="F17" s="42"/>
      <c r="G17" s="42">
        <v>0.0</v>
      </c>
      <c r="H17" s="42"/>
      <c r="I17" s="42">
        <v>4.0</v>
      </c>
      <c r="J17" s="42">
        <v>2.0</v>
      </c>
      <c r="K17" s="31">
        <v>7.0</v>
      </c>
      <c r="L17" s="43">
        <f t="shared" si="6"/>
        <v>103</v>
      </c>
      <c r="M17" s="23">
        <f t="shared" ref="M17:M22" si="7">M16+I17</f>
        <v>37</v>
      </c>
      <c r="N17" s="65">
        <v>280.0</v>
      </c>
      <c r="O17" s="44">
        <f t="shared" si="3"/>
        <v>4453</v>
      </c>
      <c r="P17" s="70" t="s">
        <v>41</v>
      </c>
      <c r="Q17" s="55"/>
      <c r="R17" s="47" t="s">
        <v>22</v>
      </c>
      <c r="S17" s="69" t="s">
        <v>42</v>
      </c>
    </row>
    <row r="18">
      <c r="A18" s="39">
        <v>45139.0</v>
      </c>
      <c r="B18" s="40">
        <v>21.0</v>
      </c>
      <c r="C18" s="41">
        <v>9.0</v>
      </c>
      <c r="D18" s="42">
        <v>12.0</v>
      </c>
      <c r="E18" s="42">
        <v>0.0</v>
      </c>
      <c r="F18" s="42"/>
      <c r="G18" s="42">
        <v>2.0</v>
      </c>
      <c r="H18" s="42"/>
      <c r="I18" s="42">
        <v>14.0</v>
      </c>
      <c r="J18" s="42">
        <v>8.0</v>
      </c>
      <c r="K18" s="31">
        <v>11.0</v>
      </c>
      <c r="L18" s="43">
        <f t="shared" si="6"/>
        <v>124</v>
      </c>
      <c r="M18" s="23">
        <f t="shared" si="7"/>
        <v>51</v>
      </c>
      <c r="N18" s="68">
        <v>890.0</v>
      </c>
      <c r="O18" s="44">
        <f t="shared" si="3"/>
        <v>5343</v>
      </c>
      <c r="P18" s="66" t="s">
        <v>43</v>
      </c>
      <c r="Q18" s="71" t="s">
        <v>44</v>
      </c>
      <c r="R18" s="72" t="s">
        <v>22</v>
      </c>
      <c r="S18" s="73" t="s">
        <v>45</v>
      </c>
    </row>
    <row r="19">
      <c r="A19" s="39">
        <v>45146.0</v>
      </c>
      <c r="B19" s="50">
        <v>2.0</v>
      </c>
      <c r="C19" s="41">
        <v>1.0</v>
      </c>
      <c r="D19" s="42">
        <v>1.0</v>
      </c>
      <c r="E19" s="42">
        <v>0.0</v>
      </c>
      <c r="F19" s="42"/>
      <c r="G19" s="42">
        <v>0.0</v>
      </c>
      <c r="H19" s="42"/>
      <c r="I19" s="42">
        <v>1.0</v>
      </c>
      <c r="J19" s="42">
        <v>0.0</v>
      </c>
      <c r="K19" s="31">
        <v>0.0</v>
      </c>
      <c r="L19" s="43">
        <f t="shared" si="6"/>
        <v>126</v>
      </c>
      <c r="M19" s="23">
        <f t="shared" si="7"/>
        <v>52</v>
      </c>
      <c r="N19" s="65">
        <v>80.0</v>
      </c>
      <c r="O19" s="74">
        <f t="shared" si="3"/>
        <v>5423</v>
      </c>
      <c r="P19" s="75" t="s">
        <v>46</v>
      </c>
      <c r="Q19" s="76" t="s">
        <v>47</v>
      </c>
      <c r="R19" s="72" t="s">
        <v>22</v>
      </c>
      <c r="S19" s="77" t="s">
        <v>48</v>
      </c>
    </row>
    <row r="20">
      <c r="A20" s="39">
        <v>45174.0</v>
      </c>
      <c r="B20" s="50">
        <v>31.0</v>
      </c>
      <c r="C20" s="41">
        <v>16.0</v>
      </c>
      <c r="D20" s="42">
        <v>15.0</v>
      </c>
      <c r="E20" s="42">
        <v>1.0</v>
      </c>
      <c r="F20" s="42"/>
      <c r="G20" s="42">
        <v>6.0</v>
      </c>
      <c r="H20" s="42"/>
      <c r="I20" s="42">
        <v>10.0</v>
      </c>
      <c r="J20" s="42">
        <v>2.0</v>
      </c>
      <c r="K20" s="31">
        <v>14.0</v>
      </c>
      <c r="L20" s="43">
        <f t="shared" si="6"/>
        <v>157</v>
      </c>
      <c r="M20" s="23">
        <f t="shared" si="7"/>
        <v>62</v>
      </c>
      <c r="N20" s="68">
        <v>1390.0</v>
      </c>
      <c r="O20" s="44">
        <f t="shared" si="3"/>
        <v>6813</v>
      </c>
      <c r="P20" s="78"/>
      <c r="Q20" s="66" t="s">
        <v>49</v>
      </c>
      <c r="R20" s="47" t="s">
        <v>22</v>
      </c>
    </row>
    <row r="21">
      <c r="A21" s="39">
        <v>45202.0</v>
      </c>
      <c r="B21" s="50">
        <v>23.0</v>
      </c>
      <c r="C21" s="41">
        <v>14.0</v>
      </c>
      <c r="D21" s="42">
        <v>8.0</v>
      </c>
      <c r="E21" s="42">
        <v>3.0</v>
      </c>
      <c r="F21" s="42">
        <v>3.0</v>
      </c>
      <c r="G21" s="42">
        <v>0.0</v>
      </c>
      <c r="H21" s="42">
        <v>1.0</v>
      </c>
      <c r="I21" s="42">
        <v>12.0</v>
      </c>
      <c r="J21" s="42">
        <v>3.0</v>
      </c>
      <c r="K21" s="31">
        <v>19.0</v>
      </c>
      <c r="L21" s="43">
        <f t="shared" si="6"/>
        <v>180</v>
      </c>
      <c r="M21" s="23">
        <f t="shared" si="7"/>
        <v>74</v>
      </c>
      <c r="N21" s="68">
        <v>915.0</v>
      </c>
      <c r="O21" s="44">
        <f t="shared" si="3"/>
        <v>7728</v>
      </c>
      <c r="P21" s="79" t="s">
        <v>50</v>
      </c>
      <c r="Q21" s="72" t="s">
        <v>51</v>
      </c>
      <c r="R21" s="47" t="s">
        <v>22</v>
      </c>
    </row>
    <row r="22">
      <c r="A22" s="39">
        <v>45237.0</v>
      </c>
      <c r="B22" s="50">
        <v>42.0</v>
      </c>
      <c r="C22" s="41">
        <v>23.0</v>
      </c>
      <c r="D22" s="42">
        <v>19.0</v>
      </c>
      <c r="E22" s="42">
        <v>0.0</v>
      </c>
      <c r="F22" s="42">
        <v>0.0</v>
      </c>
      <c r="G22" s="42">
        <v>3.0</v>
      </c>
      <c r="H22" s="58"/>
      <c r="I22" s="42">
        <v>12.0</v>
      </c>
      <c r="J22" s="58"/>
      <c r="K22" s="30"/>
      <c r="L22" s="43">
        <f t="shared" si="6"/>
        <v>222</v>
      </c>
      <c r="M22" s="23">
        <f t="shared" si="7"/>
        <v>86</v>
      </c>
      <c r="N22" s="68">
        <v>1680.0</v>
      </c>
      <c r="O22" s="24"/>
      <c r="P22" s="79" t="s">
        <v>52</v>
      </c>
      <c r="Q22" s="55"/>
      <c r="R22" s="67"/>
    </row>
    <row r="23">
      <c r="A23" s="13"/>
      <c r="B23" s="80"/>
      <c r="C23" s="81"/>
      <c r="D23" s="58"/>
      <c r="E23" s="58"/>
      <c r="F23" s="58"/>
      <c r="G23" s="58"/>
      <c r="H23" s="58"/>
      <c r="I23" s="58"/>
      <c r="J23" s="58"/>
      <c r="K23" s="30"/>
      <c r="L23" s="43"/>
      <c r="M23" s="23"/>
      <c r="N23" s="33"/>
      <c r="O23" s="24"/>
      <c r="P23" s="78"/>
      <c r="Q23" s="55"/>
      <c r="R23" s="67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2">
    <mergeCell ref="E1:G1"/>
    <mergeCell ref="I1:M1"/>
  </mergeCells>
  <hyperlinks>
    <hyperlink r:id="rId1" ref="P3"/>
    <hyperlink r:id="rId2" ref="P6"/>
    <hyperlink r:id="rId3" ref="P8"/>
  </hyperlinks>
  <printOptions/>
  <pageMargins bottom="0.75" footer="0.0" header="0.0" left="0.7" right="0.7" top="0.75"/>
  <pageSetup orientation="portrait"/>
  <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2023-02-13T15:53:53Z</dcterms:created>
  <dc:creator>Vet Svcs</dc:creator>
</cp:coreProperties>
</file>