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https://d.docs.live.net/769b5791c49f0bf1/CART Charity/Best Practices/"/>
    </mc:Choice>
  </mc:AlternateContent>
  <xr:revisionPtr revIDLastSave="0" documentId="8_{A1C95BD0-7A31-4155-A1D9-5F9D7A05B5DC}" xr6:coauthVersionLast="47" xr6:coauthVersionMax="47" xr10:uidLastSave="{00000000-0000-0000-0000-000000000000}"/>
  <bookViews>
    <workbookView xWindow="-110" yWindow="-110" windowWidth="21820" windowHeight="14020" tabRatio="699" xr2:uid="{00000000-000D-0000-FFFF-FFFF00000000}"/>
  </bookViews>
  <sheets>
    <sheet name="Transportation Pro Forma EX" sheetId="1" r:id="rId1"/>
    <sheet name="Transportation Pro Forma Blank" sheetId="5" r:id="rId2"/>
    <sheet name="Animal Cost EX" sheetId="2" r:id="rId3"/>
    <sheet name="Animal Cost Blank" sheetId="6" r:id="rId4"/>
    <sheet name="Trans Costs for Van" sheetId="3" r:id="rId5"/>
    <sheet name="Trailer Quote" sheetId="9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" i="3" l="1"/>
  <c r="D7" i="3"/>
  <c r="D6" i="3"/>
  <c r="D5" i="3"/>
  <c r="D9" i="3" s="1"/>
  <c r="H110" i="9"/>
  <c r="G110" i="9"/>
  <c r="H105" i="9"/>
  <c r="F89" i="9"/>
  <c r="D21" i="5" l="1"/>
  <c r="D10" i="5"/>
  <c r="D9" i="5"/>
  <c r="D8" i="5"/>
  <c r="D7" i="5"/>
  <c r="D11" i="5" l="1"/>
  <c r="D12" i="5" s="1"/>
  <c r="D23" i="5" s="1"/>
  <c r="D9" i="1"/>
  <c r="D8" i="1" l="1"/>
  <c r="D10" i="1"/>
  <c r="D7" i="1" l="1"/>
  <c r="D18" i="1"/>
  <c r="D11" i="1" l="1"/>
  <c r="D12" i="1" s="1"/>
  <c r="D16" i="1"/>
  <c r="D21" i="1" s="1"/>
  <c r="D2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sjaneczko</author>
  </authors>
  <commentList>
    <comment ref="A27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Do these comments correspond to equations built into the form?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sjaneczko</author>
  </authors>
  <commentList>
    <comment ref="A1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Is this meant to be a sample list or a complete list?</t>
        </r>
      </text>
    </comment>
    <comment ref="A4" authorId="0" shapeId="0" xr:uid="{00000000-0006-0000-0300-000002000000}">
      <text>
        <r>
          <rPr>
            <b/>
            <sz val="9"/>
            <color indexed="81"/>
            <rFont val="Tahoma"/>
            <family val="2"/>
          </rPr>
          <t>Bordetella is misspelled</t>
        </r>
      </text>
    </comment>
    <comment ref="C14" authorId="0" shapeId="0" xr:uid="{00000000-0006-0000-0300-000003000000}">
      <text>
        <r>
          <rPr>
            <b/>
            <sz val="9"/>
            <color indexed="81"/>
            <rFont val="Tahoma"/>
            <family val="2"/>
          </rPr>
          <t>Add columns for users to fill out cost/salary to calculate actual expense? Also consider adding costs for contract positions - e.g. private vet doing exams/health certs.</t>
        </r>
      </text>
    </comment>
  </commentList>
</comments>
</file>

<file path=xl/sharedStrings.xml><?xml version="1.0" encoding="utf-8"?>
<sst xmlns="http://schemas.openxmlformats.org/spreadsheetml/2006/main" count="365" uniqueCount="206">
  <si>
    <t>Description</t>
  </si>
  <si>
    <t>Amount</t>
  </si>
  <si>
    <t>Trans Coord Salary</t>
  </si>
  <si>
    <t>Trans Coord Benefits</t>
  </si>
  <si>
    <t>Vehicle Maintenance</t>
  </si>
  <si>
    <t>Vehicle Insurance</t>
  </si>
  <si>
    <t>per mile</t>
  </si>
  <si>
    <t># miles</t>
  </si>
  <si>
    <t>Total Expenses</t>
  </si>
  <si>
    <t xml:space="preserve">Total trip </t>
  </si>
  <si>
    <t>per night</t>
  </si>
  <si>
    <t>per hour</t>
  </si>
  <si>
    <t>Variable Costs per Trip</t>
  </si>
  <si>
    <t>Fixed Costs per Year</t>
  </si>
  <si>
    <t># of days</t>
  </si>
  <si>
    <t>per day</t>
  </si>
  <si>
    <t>Total Fixed Costs</t>
  </si>
  <si>
    <t>hours per day (max is 11)</t>
  </si>
  <si>
    <t>*assumes 2 drivers</t>
  </si>
  <si>
    <t>Total Variable Costs per Trip</t>
  </si>
  <si>
    <t>Total Annual Variable Costs</t>
  </si>
  <si>
    <t># of trips/year</t>
  </si>
  <si>
    <t>(2 per month)</t>
  </si>
  <si>
    <t>Assumptions</t>
  </si>
  <si>
    <r>
      <t xml:space="preserve">Gas </t>
    </r>
    <r>
      <rPr>
        <vertAlign val="superscript"/>
        <sz val="11"/>
        <color theme="1"/>
        <rFont val="Calibri"/>
        <family val="2"/>
        <scheme val="minor"/>
      </rPr>
      <t>1</t>
    </r>
  </si>
  <si>
    <r>
      <t>Food</t>
    </r>
    <r>
      <rPr>
        <vertAlign val="superscript"/>
        <sz val="11"/>
        <color theme="1"/>
        <rFont val="Calibri"/>
        <family val="2"/>
        <scheme val="minor"/>
      </rPr>
      <t xml:space="preserve"> 2</t>
    </r>
  </si>
  <si>
    <t>Hotel price range of $110-$200 per night, average $155</t>
  </si>
  <si>
    <r>
      <t xml:space="preserve">Hotel </t>
    </r>
    <r>
      <rPr>
        <vertAlign val="superscript"/>
        <sz val="11"/>
        <color theme="1"/>
        <rFont val="Calibri"/>
        <family val="2"/>
        <scheme val="minor"/>
      </rPr>
      <t>3</t>
    </r>
  </si>
  <si>
    <t>Includes food 2 drivers</t>
  </si>
  <si>
    <t>Assumes 2 drivers at 11 hours per day</t>
  </si>
  <si>
    <r>
      <t xml:space="preserve">Driver's Salary </t>
    </r>
    <r>
      <rPr>
        <vertAlign val="superscript"/>
        <sz val="11"/>
        <color theme="1"/>
        <rFont val="Calibri"/>
        <family val="2"/>
        <scheme val="minor"/>
      </rPr>
      <t>4</t>
    </r>
  </si>
  <si>
    <r>
      <t xml:space="preserve">Transport Supplies </t>
    </r>
    <r>
      <rPr>
        <vertAlign val="superscript"/>
        <sz val="11"/>
        <color theme="1"/>
        <rFont val="Calibri"/>
        <family val="2"/>
        <scheme val="minor"/>
      </rPr>
      <t>5</t>
    </r>
  </si>
  <si>
    <r>
      <t xml:space="preserve">Misc </t>
    </r>
    <r>
      <rPr>
        <vertAlign val="superscript"/>
        <sz val="11"/>
        <color theme="1"/>
        <rFont val="Calibri"/>
        <family val="2"/>
        <scheme val="minor"/>
      </rPr>
      <t>6</t>
    </r>
  </si>
  <si>
    <t>Includes tools, gloves, flashlights, batteries</t>
  </si>
  <si>
    <t>Includes water bowls, puppy pads, food</t>
  </si>
  <si>
    <t>Item</t>
  </si>
  <si>
    <t>Cost per animal</t>
  </si>
  <si>
    <t>Pyrantel</t>
  </si>
  <si>
    <t xml:space="preserve">32 oz bottle (960 mls), $23.58, 2 cents per ml, usual dose is 2 mls </t>
  </si>
  <si>
    <t>DAPP</t>
  </si>
  <si>
    <t>$62.50 for 25 doses</t>
  </si>
  <si>
    <t>Bordatella</t>
  </si>
  <si>
    <t>$66.80 for 25 doses</t>
  </si>
  <si>
    <t>Rabies</t>
  </si>
  <si>
    <t>$58.75 for 50 doses</t>
  </si>
  <si>
    <t>Advantage</t>
  </si>
  <si>
    <t>$465 for 48 large dog doses, dosed down to 3 small dogs per large dog dose, 144 small dog doses</t>
  </si>
  <si>
    <t>S/N (avg</t>
  </si>
  <si>
    <t>Gas</t>
  </si>
  <si>
    <t>Rental</t>
  </si>
  <si>
    <t>Lodging</t>
  </si>
  <si>
    <t>Per Diem</t>
  </si>
  <si>
    <t>TOTAL UTILITIES</t>
  </si>
  <si>
    <t>Utility cost per dog</t>
  </si>
  <si>
    <t>Total cost per dog</t>
  </si>
  <si>
    <t>Vet check/Health Cert</t>
  </si>
  <si>
    <t>Vet</t>
  </si>
  <si>
    <t>2 minutes per dog</t>
  </si>
  <si>
    <t>Vet check</t>
  </si>
  <si>
    <t>Vet tech</t>
  </si>
  <si>
    <t>3 minutes per dog</t>
  </si>
  <si>
    <t>Pre-transport</t>
  </si>
  <si>
    <t>ASC</t>
  </si>
  <si>
    <t>5 minutes per dog</t>
  </si>
  <si>
    <t>Peri-transport</t>
  </si>
  <si>
    <t>1 minutes per dog</t>
  </si>
  <si>
    <t>Peri -transport</t>
  </si>
  <si>
    <t>ACA</t>
  </si>
  <si>
    <t>Transport</t>
  </si>
  <si>
    <t>ASCx2</t>
  </si>
  <si>
    <t>24 hours</t>
  </si>
  <si>
    <t>Post Transport</t>
  </si>
  <si>
    <t>2 hours (clean/return vehicle</t>
  </si>
  <si>
    <t xml:space="preserve">Average price of diesel = $2.50; 10 miles per gallon </t>
  </si>
  <si>
    <t>Qty</t>
  </si>
  <si>
    <t>UOM</t>
  </si>
  <si>
    <t>MSRP</t>
  </si>
  <si>
    <t>Quote Price</t>
  </si>
  <si>
    <t>EA</t>
  </si>
  <si>
    <t>Wells Cargo - Gooseneck - Model# CVG3825W</t>
  </si>
  <si>
    <t>Flat Front</t>
  </si>
  <si>
    <t>PR</t>
  </si>
  <si>
    <t>2" x 10 Ga. Fabricated Steel Skid Bars</t>
  </si>
  <si>
    <t>Heavy Duty Rear Cornerpost Jacks - 3,000lb Cap</t>
  </si>
  <si>
    <t>Above Floor Battery Assembly w/PC30
Notes: Install behind front stone guard. Front of riser wall.</t>
  </si>
  <si>
    <t>Round Roof</t>
  </si>
  <si>
    <t>2 5/16" Adjustable Ball Coupler Hitch</t>
  </si>
  <si>
    <t>C Crossmembers</t>
  </si>
  <si>
    <t>LF</t>
  </si>
  <si>
    <t>Crossmembers 24in On Center</t>
  </si>
  <si>
    <t>3" x 8" Rectangular Steel Tube Mainrails</t>
  </si>
  <si>
    <t>24k Hyd. Dbl. Landing Gear(req. 100A battery opt)</t>
  </si>
  <si>
    <t>Angled ATP Stone Guard-Incl 2 Doors &amp; Bottom Shelf</t>
  </si>
  <si>
    <t>Roof Bows 16in On Center</t>
  </si>
  <si>
    <t>**12KW Onan Quiet Diesel Gen. Pkg(Under Flr Tank) 
          Items in package follow:</t>
  </si>
  <si>
    <t>12.0KW Onan Commercial Quiet Diesel Generator (included in package)
Notes: Locate in GN on R/S</t>
  </si>
  <si>
    <t>Remote Start with Hour Meter (included in package)
Notes: Locate on riser wall upper rtight side.</t>
  </si>
  <si>
    <t>Generator Compartment (7.5, 10.0, 12.0 KW) (included in package)</t>
  </si>
  <si>
    <t>30 Gallon Under Floor Diesel Fuel Tank (Pkg.) (included in package)</t>
  </si>
  <si>
    <t>Aluminum Cast Lockable Fuel Door (included in package)</t>
  </si>
  <si>
    <t>Fuel Guage (included in package)
Notes: Locate on riser wall upper rtight side.</t>
  </si>
  <si>
    <t>Exterior Generator Door (included in package)</t>
  </si>
  <si>
    <t>100Amp Deep Cycle Battery &amp; Charging System (included in package)</t>
  </si>
  <si>
    <t>Carbon Monoxide Detector (included in package)</t>
  </si>
  <si>
    <t>5/16"Safety Chains w/ 5/16"Clevis Hook, Latch</t>
  </si>
  <si>
    <t>8'0" Inside Height</t>
  </si>
  <si>
    <t>102-3/4in Hat Posts</t>
  </si>
  <si>
    <t>Vertical Posts 16in On Center</t>
  </si>
  <si>
    <t>Chassis Fully Undercoated with CPC</t>
  </si>
  <si>
    <t>10 Degree Up Angle</t>
  </si>
  <si>
    <t>Tandem Axle</t>
  </si>
  <si>
    <t>102" Wide Track</t>
  </si>
  <si>
    <t>Electric Drum Brakes</t>
  </si>
  <si>
    <t>8 Bolt Pattern</t>
  </si>
  <si>
    <t>EZ Lube Hubs</t>
  </si>
  <si>
    <t>1/2in Studs</t>
  </si>
  <si>
    <t>Torflex Suspension</t>
  </si>
  <si>
    <t>6,000lb Axle (Gsnk2)</t>
  </si>
  <si>
    <t>ST235/80R16D Goodyr Radial 8B Silver Spoke Wheel</t>
  </si>
  <si>
    <t>Max Size Rear Ramp Door - Standard - 8/8.5W HD</t>
  </si>
  <si>
    <t>Line Ramp Door with Wolmanized Plywood</t>
  </si>
  <si>
    <t>36 x 75 Side Entry Door - Flush Lock/Rec Step</t>
  </si>
  <si>
    <t>3/4" Wolmanized Plywood Floor</t>
  </si>
  <si>
    <t>Black Raised Circle Non-Skid Vinyl Floor Covering
Notes: Install on floor and ramp and riser deck.</t>
  </si>
  <si>
    <t>Foil Ray Floor Insulation</t>
  </si>
  <si>
    <t>.024 White Alum. Laminated to 3/8" Plywood Liner</t>
  </si>
  <si>
    <t>1" Sidewall Fiberglass Insulation - R5</t>
  </si>
  <si>
    <t>1" Ceiling Insulation - R5 (Ceiling must be Lined)</t>
  </si>
  <si>
    <t>024 Wht Alum. Lam. to 1/4"Lauan Ceiling Liner</t>
  </si>
  <si>
    <t>LED Clearance Lights</t>
  </si>
  <si>
    <t>LED Wraparound Tail Lights</t>
  </si>
  <si>
    <t>LED Safety Package (Tandem/Triple)</t>
  </si>
  <si>
    <t>S.A.E. Color Coded 12 Volt Electrical System</t>
  </si>
  <si>
    <t>Seven Way Trailer End Connector</t>
  </si>
  <si>
    <t>D.O.T. 'A' Frame Mounted Battery Assembly</t>
  </si>
  <si>
    <t>Polar White</t>
  </si>
  <si>
    <t>.030 Aluminum Exterior</t>
  </si>
  <si>
    <t>Smooth Aluminum Fenderettes</t>
  </si>
  <si>
    <t>DOT Conspicuity Tape on Side &amp; Rear of Trailer</t>
  </si>
  <si>
    <t>FT</t>
  </si>
  <si>
    <t>One Piece Aluminum Roof</t>
  </si>
  <si>
    <t>120/240V 50A Srv Pnl,50A Main&amp;25' Shrln &amp; Cbl Htch</t>
  </si>
  <si>
    <t>50A Auto Trans Switch Wired to Gen &amp; 50A Serv Pnl</t>
  </si>
  <si>
    <t>Steel Frame Out &amp; Wire for Roof Mount A/C
Notes: Locate in center of ceiling evenly spaced.</t>
  </si>
  <si>
    <t>14" x 14" Roof Vent with 12 Volt Fan</t>
  </si>
  <si>
    <t>Maxair Roof Vent Cover (Translucent White)</t>
  </si>
  <si>
    <t>4ft Double Fluorescent Light w/Diffuser</t>
  </si>
  <si>
    <t>120V 3-Way Interior Wall Switch
Notes: For Florescent Lights. Mount One Each Door.</t>
  </si>
  <si>
    <t>12 Volt LED Dome Light</t>
  </si>
  <si>
    <t>12 Volt 3-Way Wall Switch
Notes: For LED Puck Lights. Mount one at each door.</t>
  </si>
  <si>
    <t>12 Volt Porch Light</t>
  </si>
  <si>
    <t>12 Volt Interior Wall Switch
Notes: Mount at side door for porch light.</t>
  </si>
  <si>
    <t>120V 15A Duplex GFI Recept
Notes: Locate 3 on each interior side wall 18" off of floor. Evenly spaced.</t>
  </si>
  <si>
    <t>12 Volt Swivel Spot Light
Notes: Mount on exterior over ramp door. Wire into reverse circuit on 7 way plug.</t>
  </si>
  <si>
    <t>12 Volt Interior Wall Switch
Notes: Install at rear for swivel lights.</t>
  </si>
  <si>
    <t>12 Volt Porch Light
Notes: Mount on exterior behind side door and under awning.</t>
  </si>
  <si>
    <t>12 Volt Interior Wall Switch
Notes: Mount inside of side door for 12 volt porch light.</t>
  </si>
  <si>
    <t>18ft 8500 Series Roll-Out Awning WC</t>
  </si>
  <si>
    <t>Subtotal</t>
  </si>
  <si>
    <t>Dealer-Supplied Options</t>
  </si>
  <si>
    <t>Install PVC Door Strip At Side Door</t>
  </si>
  <si>
    <t>Install PVC Door Strip At Rear Door</t>
  </si>
  <si>
    <t>Install Curtain Down Center Of Trailer To Separate Sides</t>
  </si>
  <si>
    <t>Install 3 Camera System In Truck And Trailer. 1 Reverse Camere and 2 Cameras Installed On Interior.</t>
  </si>
  <si>
    <t>Install cargo net over top of riser wall</t>
  </si>
  <si>
    <t>Install E-Track Surface Mount.Install 3 rows each side and one row in GN on curb side wall</t>
  </si>
  <si>
    <t>5000# D-rings In Floor</t>
  </si>
  <si>
    <t>Install 28" deep racks on curb side wall with 2 shelves. Total length 24' long.</t>
  </si>
  <si>
    <t>Install 36" deep racks on road side wall interior with 2 shelves. Total length 30' long.</t>
  </si>
  <si>
    <t>Supply and install Heat Pump A/C System w/ Thermostat</t>
  </si>
  <si>
    <t>Install GN Hitch and plug in bed of truck.</t>
  </si>
  <si>
    <t>Texas Trailers Discount</t>
  </si>
  <si>
    <t>Sales Tax</t>
  </si>
  <si>
    <t>Freight</t>
  </si>
  <si>
    <t>Quote #:</t>
  </si>
  <si>
    <t>Quote Title:</t>
  </si>
  <si>
    <t>Quote Date:</t>
  </si>
  <si>
    <t>Quote For:</t>
  </si>
  <si>
    <t>Phone:</t>
  </si>
  <si>
    <t>Email:</t>
  </si>
  <si>
    <t>minutes per dog</t>
  </si>
  <si>
    <t>hours</t>
  </si>
  <si>
    <t>hours (clean/return vehicle</t>
  </si>
  <si>
    <t>Transport Program Expenses (example)</t>
  </si>
  <si>
    <t>Cost per animal example</t>
  </si>
  <si>
    <t>1234 A Way</t>
  </si>
  <si>
    <t>City, ST ZIP</t>
  </si>
  <si>
    <t>Fax:  (xxx) xxx-xxxx</t>
  </si>
  <si>
    <t>Phone:  (xxx) xxx-xxxx</t>
  </si>
  <si>
    <t>Salesperson: Name</t>
  </si>
  <si>
    <t>Vendor Name</t>
  </si>
  <si>
    <t>Number</t>
  </si>
  <si>
    <t>Your Organization
Your Name</t>
  </si>
  <si>
    <t>(xxx) xxx-xxxx</t>
  </si>
  <si>
    <t>Email: vendor e-mail</t>
  </si>
  <si>
    <t>FOB:  City, SD</t>
  </si>
  <si>
    <t>Miscellaneous Charges</t>
  </si>
  <si>
    <t>N/A</t>
  </si>
  <si>
    <t>TOTAL</t>
  </si>
  <si>
    <t>Assumption</t>
  </si>
  <si>
    <t xml:space="preserve">Transport Program Expenses </t>
  </si>
  <si>
    <t>Cost/item</t>
  </si>
  <si>
    <t>Transportation Cost for Van</t>
  </si>
  <si>
    <t>Items to consider</t>
  </si>
  <si>
    <t># Items/month</t>
  </si>
  <si>
    <t xml:space="preserve">     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</si>
</sst>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[$-1010409]General"/>
    <numFmt numFmtId="166" formatCode="[$-1010409]&quot;$&quot;#,##0.00;\(&quot;$&quot;#,##0.00\)"/>
    <numFmt numFmtId="167" formatCode="[$-1010409]m/d/yyyy\ hh:mm:ss\ AM/PM"/>
    <numFmt numFmtId="168" formatCode="_(&quot;$&quot;* #,##0_);_(&quot;$&quot;* \(#,##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  <diagonal/>
    </border>
    <border>
      <left/>
      <right/>
      <top style="medium">
        <color indexed="22"/>
      </top>
      <bottom style="medium">
        <color indexed="22"/>
      </bottom>
      <diagonal/>
    </border>
    <border>
      <left/>
      <right/>
      <top style="medium">
        <color indexed="22"/>
      </top>
      <bottom/>
      <diagonal/>
    </border>
    <border>
      <left/>
      <right/>
      <top/>
      <bottom style="double">
        <color auto="1"/>
      </bottom>
      <diagonal/>
    </border>
    <border>
      <left/>
      <right style="thick">
        <color theme="0" tint="-0.34998626667073579"/>
      </right>
      <top/>
      <bottom/>
      <diagonal/>
    </border>
    <border>
      <left style="thick">
        <color theme="0" tint="-0.34998626667073579"/>
      </left>
      <right style="thick">
        <color theme="0" tint="-0.34998626667073579"/>
      </right>
      <top/>
      <bottom/>
      <diagonal/>
    </border>
    <border>
      <left style="thick">
        <color theme="0" tint="-0.34998626667073579"/>
      </left>
      <right/>
      <top/>
      <bottom/>
      <diagonal/>
    </border>
    <border>
      <left style="thick">
        <color theme="0" tint="-0.34998626667073579"/>
      </left>
      <right/>
      <top/>
      <bottom style="double">
        <color theme="0" tint="-0.34998626667073579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86">
    <xf numFmtId="0" fontId="0" fillId="0" borderId="0" xfId="0"/>
    <xf numFmtId="0" fontId="3" fillId="0" borderId="0" xfId="0" applyFont="1"/>
    <xf numFmtId="164" fontId="3" fillId="0" borderId="3" xfId="0" applyNumberFormat="1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0" xfId="0" applyFont="1" applyBorder="1"/>
    <xf numFmtId="0" fontId="3" fillId="0" borderId="8" xfId="0" applyFont="1" applyBorder="1"/>
    <xf numFmtId="0" fontId="0" fillId="0" borderId="7" xfId="0" applyBorder="1"/>
    <xf numFmtId="0" fontId="0" fillId="0" borderId="0" xfId="0" applyBorder="1"/>
    <xf numFmtId="0" fontId="0" fillId="0" borderId="8" xfId="0" applyBorder="1"/>
    <xf numFmtId="164" fontId="0" fillId="0" borderId="0" xfId="1" applyNumberFormat="1" applyFont="1" applyBorder="1"/>
    <xf numFmtId="0" fontId="2" fillId="0" borderId="0" xfId="0" applyFont="1" applyBorder="1"/>
    <xf numFmtId="0" fontId="3" fillId="0" borderId="0" xfId="0" applyFont="1" applyBorder="1" applyAlignment="1">
      <alignment horizontal="right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3" fillId="0" borderId="2" xfId="0" applyFont="1" applyBorder="1"/>
    <xf numFmtId="164" fontId="0" fillId="0" borderId="12" xfId="1" applyNumberFormat="1" applyFont="1" applyBorder="1"/>
    <xf numFmtId="164" fontId="0" fillId="0" borderId="2" xfId="1" applyNumberFormat="1" applyFont="1" applyFill="1" applyBorder="1"/>
    <xf numFmtId="164" fontId="3" fillId="0" borderId="0" xfId="1" applyNumberFormat="1" applyFont="1" applyBorder="1"/>
    <xf numFmtId="164" fontId="3" fillId="0" borderId="0" xfId="1" applyNumberFormat="1" applyFont="1" applyFill="1" applyBorder="1"/>
    <xf numFmtId="44" fontId="0" fillId="3" borderId="1" xfId="2" applyFont="1" applyFill="1" applyBorder="1"/>
    <xf numFmtId="164" fontId="0" fillId="3" borderId="1" xfId="1" applyNumberFormat="1" applyFont="1" applyFill="1" applyBorder="1"/>
    <xf numFmtId="0" fontId="3" fillId="2" borderId="1" xfId="0" applyFont="1" applyFill="1" applyBorder="1" applyAlignment="1">
      <alignment horizontal="center"/>
    </xf>
    <xf numFmtId="164" fontId="3" fillId="0" borderId="13" xfId="1" applyNumberFormat="1" applyFont="1" applyBorder="1"/>
    <xf numFmtId="0" fontId="0" fillId="0" borderId="8" xfId="0" applyFont="1" applyBorder="1"/>
    <xf numFmtId="0" fontId="0" fillId="0" borderId="0" xfId="0" applyFill="1" applyBorder="1"/>
    <xf numFmtId="8" fontId="0" fillId="0" borderId="0" xfId="0" applyNumberFormat="1"/>
    <xf numFmtId="0" fontId="5" fillId="4" borderId="14" xfId="0" applyFont="1" applyFill="1" applyBorder="1" applyAlignment="1">
      <alignment horizontal="center" vertical="top" wrapText="1"/>
    </xf>
    <xf numFmtId="165" fontId="6" fillId="0" borderId="14" xfId="0" applyNumberFormat="1" applyFont="1" applyFill="1" applyBorder="1" applyAlignment="1">
      <alignment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left" vertical="top" wrapText="1"/>
    </xf>
    <xf numFmtId="0" fontId="5" fillId="0" borderId="0" xfId="0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 horizontal="center" vertical="top" wrapText="1"/>
    </xf>
    <xf numFmtId="165" fontId="6" fillId="0" borderId="15" xfId="0" applyNumberFormat="1" applyFont="1" applyFill="1" applyBorder="1" applyAlignment="1">
      <alignment vertical="top" wrapText="1"/>
    </xf>
    <xf numFmtId="0" fontId="6" fillId="0" borderId="15" xfId="0" applyFont="1" applyFill="1" applyBorder="1" applyAlignment="1">
      <alignment horizontal="center" vertical="top" wrapText="1"/>
    </xf>
    <xf numFmtId="0" fontId="5" fillId="4" borderId="0" xfId="0" applyFont="1" applyFill="1" applyBorder="1" applyAlignment="1">
      <alignment horizontal="right" vertical="top" wrapText="1"/>
    </xf>
    <xf numFmtId="0" fontId="5" fillId="4" borderId="14" xfId="0" applyFont="1" applyFill="1" applyBorder="1" applyAlignment="1">
      <alignment horizontal="right" vertical="top" wrapText="1"/>
    </xf>
    <xf numFmtId="0" fontId="6" fillId="0" borderId="0" xfId="0" applyFont="1" applyFill="1" applyBorder="1" applyAlignment="1">
      <alignment vertical="top" wrapText="1"/>
    </xf>
    <xf numFmtId="0" fontId="6" fillId="0" borderId="15" xfId="0" applyFont="1" applyFill="1" applyBorder="1" applyAlignment="1">
      <alignment vertical="top" wrapText="1"/>
    </xf>
    <xf numFmtId="0" fontId="5" fillId="0" borderId="15" xfId="0" applyFont="1" applyFill="1" applyBorder="1" applyAlignment="1">
      <alignment horizontal="right"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right" vertical="top" wrapText="1"/>
    </xf>
    <xf numFmtId="0" fontId="0" fillId="0" borderId="0" xfId="0" applyFont="1"/>
    <xf numFmtId="166" fontId="0" fillId="0" borderId="17" xfId="0" applyNumberFormat="1" applyBorder="1"/>
    <xf numFmtId="168" fontId="0" fillId="0" borderId="0" xfId="2" applyNumberFormat="1" applyFont="1" applyBorder="1"/>
    <xf numFmtId="168" fontId="0" fillId="0" borderId="2" xfId="2" applyNumberFormat="1" applyFont="1" applyFill="1" applyBorder="1"/>
    <xf numFmtId="168" fontId="3" fillId="0" borderId="0" xfId="2" applyNumberFormat="1" applyFont="1" applyFill="1" applyBorder="1"/>
    <xf numFmtId="168" fontId="3" fillId="0" borderId="3" xfId="2" applyNumberFormat="1" applyFont="1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44" fontId="0" fillId="0" borderId="20" xfId="2" applyFont="1" applyBorder="1"/>
    <xf numFmtId="0" fontId="3" fillId="0" borderId="18" xfId="0" applyFont="1" applyBorder="1"/>
    <xf numFmtId="0" fontId="3" fillId="0" borderId="19" xfId="0" applyFont="1" applyBorder="1"/>
    <xf numFmtId="44" fontId="3" fillId="0" borderId="21" xfId="0" applyNumberFormat="1" applyFont="1" applyBorder="1"/>
    <xf numFmtId="0" fontId="3" fillId="0" borderId="0" xfId="0" applyFont="1" applyAlignment="1">
      <alignment horizontal="center"/>
    </xf>
    <xf numFmtId="7" fontId="6" fillId="0" borderId="16" xfId="2" applyNumberFormat="1" applyFont="1" applyFill="1" applyBorder="1" applyAlignment="1">
      <alignment horizontal="right" vertical="top" wrapText="1"/>
    </xf>
    <xf numFmtId="7" fontId="6" fillId="0" borderId="15" xfId="2" applyNumberFormat="1" applyFont="1" applyFill="1" applyBorder="1" applyAlignment="1">
      <alignment horizontal="right" vertical="top" wrapText="1"/>
    </xf>
    <xf numFmtId="7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166" fontId="3" fillId="0" borderId="16" xfId="0" applyNumberFormat="1" applyFont="1" applyBorder="1" applyAlignment="1">
      <alignment horizontal="right"/>
    </xf>
    <xf numFmtId="0" fontId="3" fillId="0" borderId="16" xfId="0" applyFont="1" applyBorder="1" applyAlignment="1">
      <alignment horizontal="right"/>
    </xf>
    <xf numFmtId="7" fontId="0" fillId="0" borderId="17" xfId="0" applyNumberFormat="1" applyBorder="1" applyAlignment="1">
      <alignment horizontal="right"/>
    </xf>
    <xf numFmtId="0" fontId="0" fillId="0" borderId="17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166" fontId="6" fillId="0" borderId="0" xfId="0" applyNumberFormat="1" applyFont="1" applyFill="1" applyBorder="1" applyAlignment="1">
      <alignment horizontal="right" vertical="top" wrapText="1"/>
    </xf>
    <xf numFmtId="0" fontId="6" fillId="0" borderId="15" xfId="0" applyFont="1" applyFill="1" applyBorder="1" applyAlignment="1">
      <alignment vertical="top" wrapText="1"/>
    </xf>
    <xf numFmtId="166" fontId="6" fillId="0" borderId="15" xfId="0" applyNumberFormat="1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6" fillId="0" borderId="14" xfId="0" applyFont="1" applyFill="1" applyBorder="1" applyAlignment="1">
      <alignment vertical="top" wrapText="1"/>
    </xf>
    <xf numFmtId="166" fontId="6" fillId="0" borderId="14" xfId="0" applyNumberFormat="1" applyFont="1" applyFill="1" applyBorder="1" applyAlignment="1">
      <alignment horizontal="right" vertical="top" wrapText="1"/>
    </xf>
    <xf numFmtId="0" fontId="5" fillId="0" borderId="15" xfId="0" applyFont="1" applyFill="1" applyBorder="1" applyAlignment="1">
      <alignment horizontal="right" vertical="top" wrapText="1"/>
    </xf>
    <xf numFmtId="166" fontId="5" fillId="0" borderId="15" xfId="0" applyNumberFormat="1" applyFont="1" applyFill="1" applyBorder="1" applyAlignment="1">
      <alignment horizontal="right" vertical="top" wrapText="1"/>
    </xf>
    <xf numFmtId="0" fontId="6" fillId="4" borderId="0" xfId="0" applyFont="1" applyFill="1" applyBorder="1" applyAlignment="1">
      <alignment horizontal="left" vertical="top" wrapText="1"/>
    </xf>
    <xf numFmtId="0" fontId="6" fillId="4" borderId="0" xfId="0" applyFont="1" applyFill="1" applyBorder="1" applyAlignment="1">
      <alignment horizontal="right" vertical="top" wrapText="1"/>
    </xf>
    <xf numFmtId="0" fontId="6" fillId="0" borderId="0" xfId="0" applyFont="1" applyFill="1" applyBorder="1" applyAlignment="1">
      <alignment horizontal="right" vertical="top" wrapText="1"/>
    </xf>
    <xf numFmtId="0" fontId="6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167" fontId="6" fillId="0" borderId="0" xfId="0" applyNumberFormat="1" applyFont="1" applyFill="1" applyBorder="1" applyAlignment="1">
      <alignment horizontal="left" vertical="top" wrapText="1"/>
    </xf>
    <xf numFmtId="0" fontId="5" fillId="4" borderId="14" xfId="0" applyFont="1" applyFill="1" applyBorder="1" applyAlignment="1">
      <alignment vertical="top" wrapText="1"/>
    </xf>
    <xf numFmtId="0" fontId="5" fillId="4" borderId="14" xfId="0" applyFont="1" applyFill="1" applyBorder="1" applyAlignment="1">
      <alignment horizontal="right" vertical="top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3"/>
  <sheetViews>
    <sheetView tabSelected="1" workbookViewId="0">
      <selection activeCell="I35" sqref="I35"/>
    </sheetView>
  </sheetViews>
  <sheetFormatPr defaultRowHeight="14.5" x14ac:dyDescent="0.35"/>
  <cols>
    <col min="2" max="2" width="13.54296875" bestFit="1" customWidth="1"/>
    <col min="3" max="3" width="20" bestFit="1" customWidth="1"/>
    <col min="4" max="4" width="12.54296875" bestFit="1" customWidth="1"/>
    <col min="8" max="8" width="13.26953125" customWidth="1"/>
    <col min="9" max="9" width="13.7265625" customWidth="1"/>
  </cols>
  <sheetData>
    <row r="1" spans="1:9" x14ac:dyDescent="0.35">
      <c r="A1" s="3" t="s">
        <v>183</v>
      </c>
      <c r="B1" s="4"/>
      <c r="C1" s="4"/>
      <c r="D1" s="4"/>
      <c r="E1" s="4"/>
      <c r="F1" s="4"/>
      <c r="G1" s="4"/>
      <c r="H1" s="4"/>
      <c r="I1" s="5"/>
    </row>
    <row r="2" spans="1:9" ht="15" thickBot="1" x14ac:dyDescent="0.4">
      <c r="A2" s="6"/>
      <c r="B2" s="7"/>
      <c r="C2" s="7"/>
      <c r="D2" s="7"/>
      <c r="E2" s="7"/>
      <c r="F2" s="7"/>
      <c r="G2" s="7"/>
      <c r="H2" s="7"/>
      <c r="I2" s="8"/>
    </row>
    <row r="3" spans="1:9" ht="15" thickBot="1" x14ac:dyDescent="0.4">
      <c r="A3" s="6"/>
      <c r="B3" s="7"/>
      <c r="C3" s="7"/>
      <c r="D3" s="7"/>
      <c r="E3" s="7"/>
      <c r="F3" s="7" t="s">
        <v>9</v>
      </c>
      <c r="G3" s="25">
        <v>800</v>
      </c>
      <c r="H3" s="7" t="s">
        <v>7</v>
      </c>
      <c r="I3" s="8"/>
    </row>
    <row r="4" spans="1:9" s="1" customFormat="1" ht="15" thickBot="1" x14ac:dyDescent="0.4">
      <c r="A4" s="6"/>
      <c r="B4" s="18" t="s">
        <v>0</v>
      </c>
      <c r="C4" s="18"/>
      <c r="D4" s="18" t="s">
        <v>1</v>
      </c>
      <c r="E4" s="7"/>
      <c r="G4" s="25">
        <v>2</v>
      </c>
      <c r="H4" s="7" t="s">
        <v>14</v>
      </c>
      <c r="I4" s="8"/>
    </row>
    <row r="5" spans="1:9" s="1" customFormat="1" ht="15" thickBot="1" x14ac:dyDescent="0.4">
      <c r="A5" s="6"/>
      <c r="B5" s="7"/>
      <c r="C5" s="7"/>
      <c r="D5" s="7"/>
      <c r="E5" s="7"/>
      <c r="F5" s="7"/>
      <c r="G5" s="25">
        <v>24</v>
      </c>
      <c r="H5" s="7" t="s">
        <v>21</v>
      </c>
      <c r="I5" s="27" t="s">
        <v>22</v>
      </c>
    </row>
    <row r="6" spans="1:9" ht="15" thickBot="1" x14ac:dyDescent="0.4">
      <c r="A6" s="9"/>
      <c r="B6" s="10" t="s">
        <v>12</v>
      </c>
      <c r="C6" s="10"/>
      <c r="D6" s="10"/>
      <c r="E6" s="10"/>
      <c r="F6" s="10"/>
      <c r="G6" s="10"/>
      <c r="H6" s="10"/>
      <c r="I6" s="11"/>
    </row>
    <row r="7" spans="1:9" ht="17" thickBot="1" x14ac:dyDescent="0.4">
      <c r="A7" s="9"/>
      <c r="B7" s="10"/>
      <c r="C7" s="10" t="s">
        <v>24</v>
      </c>
      <c r="D7" s="12">
        <f>+E7*G3</f>
        <v>200</v>
      </c>
      <c r="E7" s="23">
        <v>0.25</v>
      </c>
      <c r="F7" s="10" t="s">
        <v>6</v>
      </c>
      <c r="G7" s="10"/>
      <c r="H7" s="10"/>
      <c r="I7" s="11"/>
    </row>
    <row r="8" spans="1:9" ht="17" thickBot="1" x14ac:dyDescent="0.4">
      <c r="A8" s="9"/>
      <c r="B8" s="10"/>
      <c r="C8" s="10" t="s">
        <v>25</v>
      </c>
      <c r="D8" s="12">
        <f>+E8*G4*2</f>
        <v>120</v>
      </c>
      <c r="E8" s="23">
        <v>30</v>
      </c>
      <c r="F8" s="10" t="s">
        <v>15</v>
      </c>
      <c r="I8" s="11"/>
    </row>
    <row r="9" spans="1:9" ht="17" thickBot="1" x14ac:dyDescent="0.4">
      <c r="A9" s="9"/>
      <c r="B9" s="10"/>
      <c r="C9" s="10" t="s">
        <v>27</v>
      </c>
      <c r="D9" s="12">
        <f>+E9*G4</f>
        <v>310</v>
      </c>
      <c r="E9" s="23">
        <v>155</v>
      </c>
      <c r="F9" s="10" t="s">
        <v>10</v>
      </c>
      <c r="I9" s="11"/>
    </row>
    <row r="10" spans="1:9" ht="17" thickBot="1" x14ac:dyDescent="0.4">
      <c r="A10" s="9"/>
      <c r="B10" s="10"/>
      <c r="C10" s="10" t="s">
        <v>30</v>
      </c>
      <c r="D10" s="19">
        <f>+E10*G10*G4*2</f>
        <v>1100</v>
      </c>
      <c r="E10" s="23">
        <v>25</v>
      </c>
      <c r="F10" s="10" t="s">
        <v>11</v>
      </c>
      <c r="G10" s="24">
        <v>11</v>
      </c>
      <c r="H10" t="s">
        <v>17</v>
      </c>
      <c r="I10" s="11"/>
    </row>
    <row r="11" spans="1:9" x14ac:dyDescent="0.35">
      <c r="A11" s="9"/>
      <c r="B11" s="7" t="s">
        <v>19</v>
      </c>
      <c r="C11" s="7"/>
      <c r="D11" s="21">
        <f>SUM(D7:D10)</f>
        <v>1730</v>
      </c>
      <c r="E11" s="12"/>
      <c r="F11" s="10"/>
      <c r="H11" t="s">
        <v>18</v>
      </c>
      <c r="I11" s="11"/>
    </row>
    <row r="12" spans="1:9" x14ac:dyDescent="0.35">
      <c r="A12" s="9"/>
      <c r="B12" s="7" t="s">
        <v>20</v>
      </c>
      <c r="C12" s="7"/>
      <c r="D12" s="26">
        <f>+D11*G5</f>
        <v>41520</v>
      </c>
      <c r="E12" s="12"/>
      <c r="F12" s="10"/>
      <c r="I12" s="11"/>
    </row>
    <row r="13" spans="1:9" x14ac:dyDescent="0.35">
      <c r="A13" s="9"/>
      <c r="B13" s="10"/>
      <c r="C13" s="10"/>
      <c r="D13" s="12"/>
      <c r="E13" s="10"/>
      <c r="F13" s="10"/>
      <c r="G13" s="10"/>
      <c r="H13" s="10"/>
      <c r="I13" s="11"/>
    </row>
    <row r="14" spans="1:9" x14ac:dyDescent="0.35">
      <c r="A14" s="9"/>
      <c r="B14" s="10" t="s">
        <v>13</v>
      </c>
      <c r="C14" s="10"/>
      <c r="D14" s="12"/>
      <c r="E14" s="10"/>
      <c r="F14" s="10"/>
      <c r="G14" s="10"/>
      <c r="H14" s="10"/>
      <c r="I14" s="11"/>
    </row>
    <row r="15" spans="1:9" x14ac:dyDescent="0.35">
      <c r="A15" s="9"/>
      <c r="B15" s="10"/>
      <c r="C15" s="10" t="s">
        <v>2</v>
      </c>
      <c r="D15" s="47">
        <v>35000</v>
      </c>
      <c r="E15" s="13"/>
      <c r="F15" s="10"/>
      <c r="G15" s="10"/>
      <c r="H15" s="10"/>
      <c r="I15" s="11"/>
    </row>
    <row r="16" spans="1:9" x14ac:dyDescent="0.35">
      <c r="A16" s="9"/>
      <c r="B16" s="10"/>
      <c r="C16" s="10" t="s">
        <v>3</v>
      </c>
      <c r="D16" s="47">
        <f>+D15*0.15</f>
        <v>5250</v>
      </c>
      <c r="E16" s="13"/>
      <c r="F16" s="10"/>
      <c r="G16" s="10"/>
      <c r="H16" s="10"/>
      <c r="I16" s="11"/>
    </row>
    <row r="17" spans="1:9" x14ac:dyDescent="0.35">
      <c r="A17" s="9"/>
      <c r="B17" s="10"/>
      <c r="C17" s="10" t="s">
        <v>4</v>
      </c>
      <c r="D17" s="47">
        <v>15000</v>
      </c>
      <c r="E17" s="13"/>
      <c r="F17" s="10"/>
      <c r="G17" s="10"/>
      <c r="H17" s="10"/>
      <c r="I17" s="11"/>
    </row>
    <row r="18" spans="1:9" x14ac:dyDescent="0.35">
      <c r="A18" s="9"/>
      <c r="B18" s="10"/>
      <c r="C18" s="10" t="s">
        <v>5</v>
      </c>
      <c r="D18" s="47">
        <f>400*12</f>
        <v>4800</v>
      </c>
      <c r="E18" s="13"/>
      <c r="F18" s="10"/>
      <c r="G18" s="10"/>
      <c r="H18" s="10"/>
      <c r="I18" s="11"/>
    </row>
    <row r="19" spans="1:9" ht="16.5" x14ac:dyDescent="0.35">
      <c r="A19" s="9"/>
      <c r="B19" s="10"/>
      <c r="C19" s="10" t="s">
        <v>31</v>
      </c>
      <c r="D19" s="47">
        <v>2000</v>
      </c>
      <c r="F19" s="10"/>
      <c r="G19" s="10"/>
      <c r="H19" s="10"/>
      <c r="I19" s="11"/>
    </row>
    <row r="20" spans="1:9" ht="16.5" x14ac:dyDescent="0.35">
      <c r="A20" s="9"/>
      <c r="B20" s="10"/>
      <c r="C20" s="10" t="s">
        <v>32</v>
      </c>
      <c r="D20" s="48">
        <v>500</v>
      </c>
      <c r="F20" s="10"/>
      <c r="G20" s="10"/>
      <c r="H20" s="10"/>
      <c r="I20" s="11"/>
    </row>
    <row r="21" spans="1:9" x14ac:dyDescent="0.35">
      <c r="A21" s="9"/>
      <c r="B21" s="7" t="s">
        <v>16</v>
      </c>
      <c r="C21" s="7"/>
      <c r="D21" s="49">
        <f>SUM(D15:D20)</f>
        <v>62550</v>
      </c>
      <c r="E21" s="10"/>
      <c r="F21" s="10"/>
      <c r="G21" s="10"/>
      <c r="H21" s="10"/>
      <c r="I21" s="11"/>
    </row>
    <row r="22" spans="1:9" x14ac:dyDescent="0.35">
      <c r="A22" s="9"/>
      <c r="B22" s="10"/>
      <c r="C22" s="10"/>
      <c r="D22" s="47"/>
      <c r="E22" s="10"/>
      <c r="F22" s="10"/>
      <c r="G22" s="10"/>
      <c r="H22" s="10"/>
      <c r="I22" s="11"/>
    </row>
    <row r="23" spans="1:9" s="1" customFormat="1" ht="15" thickBot="1" x14ac:dyDescent="0.4">
      <c r="A23" s="6"/>
      <c r="B23" s="7"/>
      <c r="C23" s="14" t="s">
        <v>8</v>
      </c>
      <c r="D23" s="50">
        <f>+D12+D21</f>
        <v>104070</v>
      </c>
      <c r="E23" s="7"/>
      <c r="F23" s="7"/>
      <c r="G23" s="7"/>
      <c r="H23" s="7"/>
      <c r="I23" s="8"/>
    </row>
    <row r="24" spans="1:9" ht="15" thickTop="1" x14ac:dyDescent="0.35">
      <c r="A24" s="9"/>
      <c r="B24" s="10"/>
      <c r="C24" s="10"/>
      <c r="D24" s="10"/>
      <c r="E24" s="10"/>
      <c r="F24" s="10"/>
      <c r="G24" s="10"/>
      <c r="H24" s="10"/>
      <c r="I24" s="11"/>
    </row>
    <row r="25" spans="1:9" x14ac:dyDescent="0.35">
      <c r="A25" s="9"/>
      <c r="B25" s="10"/>
      <c r="C25" s="10"/>
      <c r="D25" s="10"/>
      <c r="E25" s="10"/>
      <c r="F25" s="10"/>
      <c r="G25" s="10"/>
      <c r="H25" s="10"/>
      <c r="I25" s="11"/>
    </row>
    <row r="26" spans="1:9" x14ac:dyDescent="0.35">
      <c r="A26" s="9" t="s">
        <v>23</v>
      </c>
      <c r="B26" s="10"/>
      <c r="C26" s="10"/>
      <c r="D26" s="10"/>
      <c r="E26" s="10"/>
      <c r="F26" s="10"/>
      <c r="G26" s="10"/>
      <c r="H26" s="10"/>
      <c r="I26" s="11"/>
    </row>
    <row r="27" spans="1:9" x14ac:dyDescent="0.35">
      <c r="A27" s="9">
        <v>1</v>
      </c>
      <c r="B27" s="10" t="s">
        <v>73</v>
      </c>
      <c r="C27" s="10"/>
      <c r="D27" s="10"/>
      <c r="E27" s="10"/>
      <c r="F27" s="10"/>
      <c r="G27" s="10"/>
      <c r="H27" s="10"/>
      <c r="I27" s="11"/>
    </row>
    <row r="28" spans="1:9" x14ac:dyDescent="0.35">
      <c r="A28" s="9">
        <v>2</v>
      </c>
      <c r="B28" s="10" t="s">
        <v>28</v>
      </c>
      <c r="C28" s="10"/>
      <c r="D28" s="10"/>
      <c r="E28" s="10"/>
      <c r="F28" s="10"/>
      <c r="G28" s="10"/>
      <c r="H28" s="10"/>
      <c r="I28" s="11"/>
    </row>
    <row r="29" spans="1:9" x14ac:dyDescent="0.35">
      <c r="A29" s="9">
        <v>3</v>
      </c>
      <c r="B29" s="10" t="s">
        <v>26</v>
      </c>
      <c r="C29" s="10"/>
      <c r="D29" s="10"/>
      <c r="E29" s="10"/>
      <c r="F29" s="10"/>
      <c r="G29" s="10"/>
      <c r="H29" s="10"/>
      <c r="I29" s="11"/>
    </row>
    <row r="30" spans="1:9" x14ac:dyDescent="0.35">
      <c r="A30" s="9">
        <v>4</v>
      </c>
      <c r="B30" s="28" t="s">
        <v>29</v>
      </c>
      <c r="C30" s="10"/>
      <c r="D30" s="10"/>
      <c r="E30" s="10"/>
      <c r="F30" s="10"/>
      <c r="G30" s="10"/>
      <c r="H30" s="10"/>
      <c r="I30" s="11"/>
    </row>
    <row r="31" spans="1:9" x14ac:dyDescent="0.35">
      <c r="A31" s="9">
        <v>5</v>
      </c>
      <c r="B31" s="10" t="s">
        <v>34</v>
      </c>
      <c r="C31" s="10"/>
      <c r="D31" s="10"/>
      <c r="E31" s="10"/>
      <c r="F31" s="10"/>
      <c r="G31" s="10"/>
      <c r="H31" s="10"/>
      <c r="I31" s="11"/>
    </row>
    <row r="32" spans="1:9" x14ac:dyDescent="0.35">
      <c r="A32" s="9">
        <v>6</v>
      </c>
      <c r="B32" s="10" t="s">
        <v>33</v>
      </c>
      <c r="C32" s="10"/>
      <c r="D32" s="10"/>
      <c r="E32" s="10"/>
      <c r="F32" s="10"/>
      <c r="G32" s="10"/>
      <c r="H32" s="10"/>
      <c r="I32" s="11"/>
    </row>
    <row r="33" spans="1:9" ht="15" thickBot="1" x14ac:dyDescent="0.4">
      <c r="A33" s="15"/>
      <c r="B33" s="16"/>
      <c r="C33" s="16"/>
      <c r="D33" s="16"/>
      <c r="E33" s="16"/>
      <c r="F33" s="16"/>
      <c r="G33" s="16"/>
      <c r="H33" s="16"/>
      <c r="I33" s="17"/>
    </row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3"/>
  <sheetViews>
    <sheetView workbookViewId="0">
      <selection activeCell="L23" sqref="L23"/>
    </sheetView>
  </sheetViews>
  <sheetFormatPr defaultRowHeight="14.5" x14ac:dyDescent="0.35"/>
  <cols>
    <col min="3" max="3" width="20" bestFit="1" customWidth="1"/>
  </cols>
  <sheetData>
    <row r="1" spans="1:9" x14ac:dyDescent="0.35">
      <c r="A1" s="3" t="s">
        <v>200</v>
      </c>
      <c r="B1" s="4"/>
      <c r="C1" s="4"/>
      <c r="D1" s="4"/>
      <c r="E1" s="4"/>
      <c r="F1" s="4"/>
      <c r="G1" s="4"/>
      <c r="H1" s="4"/>
      <c r="I1" s="5"/>
    </row>
    <row r="2" spans="1:9" ht="15" thickBot="1" x14ac:dyDescent="0.4">
      <c r="A2" s="6"/>
      <c r="B2" s="7"/>
      <c r="C2" s="7"/>
      <c r="D2" s="7"/>
      <c r="E2" s="7"/>
      <c r="F2" s="7"/>
      <c r="G2" s="7"/>
      <c r="H2" s="7"/>
      <c r="I2" s="8"/>
    </row>
    <row r="3" spans="1:9" ht="15" thickBot="1" x14ac:dyDescent="0.4">
      <c r="A3" s="6"/>
      <c r="B3" s="7"/>
      <c r="C3" s="7"/>
      <c r="D3" s="7"/>
      <c r="E3" s="7"/>
      <c r="F3" s="7" t="s">
        <v>9</v>
      </c>
      <c r="G3" s="25"/>
      <c r="H3" s="7" t="s">
        <v>7</v>
      </c>
      <c r="I3" s="8"/>
    </row>
    <row r="4" spans="1:9" ht="15" thickBot="1" x14ac:dyDescent="0.4">
      <c r="A4" s="6"/>
      <c r="B4" s="18" t="s">
        <v>0</v>
      </c>
      <c r="C4" s="18"/>
      <c r="D4" s="18" t="s">
        <v>1</v>
      </c>
      <c r="E4" s="7"/>
      <c r="F4" s="1"/>
      <c r="G4" s="25"/>
      <c r="H4" s="7" t="s">
        <v>14</v>
      </c>
      <c r="I4" s="8"/>
    </row>
    <row r="5" spans="1:9" ht="15" thickBot="1" x14ac:dyDescent="0.4">
      <c r="A5" s="6"/>
      <c r="B5" s="7"/>
      <c r="C5" s="7"/>
      <c r="D5" s="7"/>
      <c r="E5" s="7"/>
      <c r="F5" s="7"/>
      <c r="G5" s="25"/>
      <c r="H5" s="7" t="s">
        <v>21</v>
      </c>
      <c r="I5" s="27"/>
    </row>
    <row r="6" spans="1:9" ht="15" thickBot="1" x14ac:dyDescent="0.4">
      <c r="A6" s="9"/>
      <c r="B6" s="10" t="s">
        <v>12</v>
      </c>
      <c r="C6" s="10"/>
      <c r="D6" s="10"/>
      <c r="E6" s="10"/>
      <c r="F6" s="10"/>
      <c r="G6" s="10"/>
      <c r="H6" s="10"/>
      <c r="I6" s="11"/>
    </row>
    <row r="7" spans="1:9" ht="17" thickBot="1" x14ac:dyDescent="0.4">
      <c r="A7" s="9"/>
      <c r="B7" s="10"/>
      <c r="C7" s="10" t="s">
        <v>24</v>
      </c>
      <c r="D7" s="12">
        <f>+E7*G3</f>
        <v>0</v>
      </c>
      <c r="E7" s="23"/>
      <c r="F7" s="10" t="s">
        <v>6</v>
      </c>
      <c r="G7" s="10"/>
      <c r="H7" s="10"/>
      <c r="I7" s="11"/>
    </row>
    <row r="8" spans="1:9" ht="17" thickBot="1" x14ac:dyDescent="0.4">
      <c r="A8" s="9"/>
      <c r="B8" s="10"/>
      <c r="C8" s="10" t="s">
        <v>25</v>
      </c>
      <c r="D8" s="12">
        <f>+E8*G4*2</f>
        <v>0</v>
      </c>
      <c r="E8" s="23"/>
      <c r="F8" s="10" t="s">
        <v>15</v>
      </c>
      <c r="I8" s="11"/>
    </row>
    <row r="9" spans="1:9" ht="17" thickBot="1" x14ac:dyDescent="0.4">
      <c r="A9" s="9"/>
      <c r="B9" s="10"/>
      <c r="C9" s="10" t="s">
        <v>27</v>
      </c>
      <c r="D9" s="12">
        <f>+E9*G4</f>
        <v>0</v>
      </c>
      <c r="E9" s="23"/>
      <c r="F9" s="10" t="s">
        <v>10</v>
      </c>
      <c r="I9" s="11"/>
    </row>
    <row r="10" spans="1:9" ht="17" thickBot="1" x14ac:dyDescent="0.4">
      <c r="A10" s="9"/>
      <c r="B10" s="10"/>
      <c r="C10" s="10" t="s">
        <v>30</v>
      </c>
      <c r="D10" s="19">
        <f>+E10*G10*G4*2</f>
        <v>0</v>
      </c>
      <c r="E10" s="23"/>
      <c r="F10" s="10" t="s">
        <v>11</v>
      </c>
      <c r="G10" s="24"/>
      <c r="I10" s="11"/>
    </row>
    <row r="11" spans="1:9" x14ac:dyDescent="0.35">
      <c r="A11" s="9"/>
      <c r="B11" s="7" t="s">
        <v>19</v>
      </c>
      <c r="C11" s="7"/>
      <c r="D11" s="21">
        <f>SUM(D7:D10)</f>
        <v>0</v>
      </c>
      <c r="E11" s="12"/>
      <c r="F11" s="10"/>
      <c r="I11" s="11"/>
    </row>
    <row r="12" spans="1:9" x14ac:dyDescent="0.35">
      <c r="A12" s="9"/>
      <c r="B12" s="7" t="s">
        <v>20</v>
      </c>
      <c r="C12" s="7"/>
      <c r="D12" s="26">
        <f>+D11*G5</f>
        <v>0</v>
      </c>
      <c r="E12" s="12"/>
      <c r="F12" s="10"/>
      <c r="I12" s="11"/>
    </row>
    <row r="13" spans="1:9" x14ac:dyDescent="0.35">
      <c r="A13" s="9"/>
      <c r="B13" s="10"/>
      <c r="C13" s="10"/>
      <c r="D13" s="12"/>
      <c r="E13" s="10"/>
      <c r="F13" s="10"/>
      <c r="G13" s="10"/>
      <c r="H13" s="10"/>
      <c r="I13" s="11"/>
    </row>
    <row r="14" spans="1:9" x14ac:dyDescent="0.35">
      <c r="A14" s="9"/>
      <c r="B14" s="10" t="s">
        <v>13</v>
      </c>
      <c r="C14" s="10"/>
      <c r="D14" s="12"/>
      <c r="E14" s="10"/>
      <c r="F14" s="10"/>
      <c r="G14" s="10"/>
      <c r="H14" s="10"/>
      <c r="I14" s="11"/>
    </row>
    <row r="15" spans="1:9" x14ac:dyDescent="0.35">
      <c r="A15" s="9"/>
      <c r="B15" s="10"/>
      <c r="C15" s="10" t="s">
        <v>2</v>
      </c>
      <c r="D15" s="12"/>
      <c r="E15" s="13"/>
      <c r="F15" s="10"/>
      <c r="G15" s="10"/>
      <c r="H15" s="10"/>
      <c r="I15" s="11"/>
    </row>
    <row r="16" spans="1:9" x14ac:dyDescent="0.35">
      <c r="A16" s="9"/>
      <c r="B16" s="10"/>
      <c r="C16" s="10" t="s">
        <v>3</v>
      </c>
      <c r="D16" s="12"/>
      <c r="E16" s="13"/>
      <c r="F16" s="10"/>
      <c r="G16" s="10"/>
      <c r="H16" s="10"/>
      <c r="I16" s="11"/>
    </row>
    <row r="17" spans="1:9" x14ac:dyDescent="0.35">
      <c r="A17" s="9"/>
      <c r="B17" s="10"/>
      <c r="C17" s="10" t="s">
        <v>4</v>
      </c>
      <c r="D17" s="12"/>
      <c r="E17" s="13"/>
      <c r="F17" s="10"/>
      <c r="G17" s="10"/>
      <c r="H17" s="10"/>
      <c r="I17" s="11"/>
    </row>
    <row r="18" spans="1:9" x14ac:dyDescent="0.35">
      <c r="A18" s="9"/>
      <c r="B18" s="10"/>
      <c r="C18" s="10" t="s">
        <v>5</v>
      </c>
      <c r="D18" s="12"/>
      <c r="E18" s="13"/>
      <c r="F18" s="10"/>
      <c r="G18" s="10"/>
      <c r="H18" s="10"/>
      <c r="I18" s="11"/>
    </row>
    <row r="19" spans="1:9" ht="16.5" x14ac:dyDescent="0.35">
      <c r="A19" s="9"/>
      <c r="B19" s="10"/>
      <c r="C19" s="10" t="s">
        <v>31</v>
      </c>
      <c r="D19" s="12"/>
      <c r="F19" s="10"/>
      <c r="G19" s="10"/>
      <c r="H19" s="10"/>
      <c r="I19" s="11"/>
    </row>
    <row r="20" spans="1:9" ht="16.5" x14ac:dyDescent="0.35">
      <c r="A20" s="9"/>
      <c r="B20" s="10"/>
      <c r="C20" s="10" t="s">
        <v>32</v>
      </c>
      <c r="D20" s="20"/>
      <c r="F20" s="10"/>
      <c r="G20" s="10"/>
      <c r="H20" s="10"/>
      <c r="I20" s="11"/>
    </row>
    <row r="21" spans="1:9" x14ac:dyDescent="0.35">
      <c r="A21" s="9"/>
      <c r="B21" s="7" t="s">
        <v>16</v>
      </c>
      <c r="C21" s="7"/>
      <c r="D21" s="22">
        <f>SUM(D15:D20)</f>
        <v>0</v>
      </c>
      <c r="E21" s="10"/>
      <c r="F21" s="10"/>
      <c r="G21" s="10"/>
      <c r="H21" s="10"/>
      <c r="I21" s="11"/>
    </row>
    <row r="22" spans="1:9" x14ac:dyDescent="0.35">
      <c r="A22" s="9"/>
      <c r="B22" s="10"/>
      <c r="C22" s="10"/>
      <c r="D22" s="10"/>
      <c r="E22" s="10"/>
      <c r="F22" s="10"/>
      <c r="G22" s="10"/>
      <c r="H22" s="10"/>
      <c r="I22" s="11"/>
    </row>
    <row r="23" spans="1:9" ht="15" thickBot="1" x14ac:dyDescent="0.4">
      <c r="A23" s="6"/>
      <c r="B23" s="7"/>
      <c r="C23" s="14" t="s">
        <v>8</v>
      </c>
      <c r="D23" s="2">
        <f>+D12+D21</f>
        <v>0</v>
      </c>
      <c r="E23" s="7"/>
      <c r="F23" s="7"/>
      <c r="G23" s="7"/>
      <c r="H23" s="7"/>
      <c r="I23" s="8"/>
    </row>
    <row r="24" spans="1:9" ht="15" thickTop="1" x14ac:dyDescent="0.35">
      <c r="A24" s="9"/>
      <c r="B24" s="10"/>
      <c r="C24" s="10"/>
      <c r="D24" s="10"/>
      <c r="E24" s="10"/>
      <c r="F24" s="10"/>
      <c r="G24" s="10"/>
      <c r="H24" s="10"/>
      <c r="I24" s="11"/>
    </row>
    <row r="25" spans="1:9" x14ac:dyDescent="0.35">
      <c r="A25" s="9"/>
      <c r="B25" s="10"/>
      <c r="C25" s="10"/>
      <c r="D25" s="10"/>
      <c r="E25" s="10"/>
      <c r="F25" s="10"/>
      <c r="G25" s="10"/>
      <c r="H25" s="10"/>
      <c r="I25" s="11"/>
    </row>
    <row r="26" spans="1:9" x14ac:dyDescent="0.35">
      <c r="A26" s="9" t="s">
        <v>199</v>
      </c>
      <c r="B26" s="10"/>
      <c r="C26" s="10"/>
      <c r="D26" s="10"/>
      <c r="E26" s="10"/>
      <c r="F26" s="10"/>
      <c r="G26" s="10"/>
      <c r="H26" s="10"/>
      <c r="I26" s="11"/>
    </row>
    <row r="27" spans="1:9" x14ac:dyDescent="0.35">
      <c r="A27" s="9">
        <v>1</v>
      </c>
      <c r="B27" s="10"/>
      <c r="C27" s="10"/>
      <c r="D27" s="10"/>
      <c r="E27" s="10"/>
      <c r="F27" s="10"/>
      <c r="G27" s="10"/>
      <c r="H27" s="10"/>
      <c r="I27" s="11"/>
    </row>
    <row r="28" spans="1:9" x14ac:dyDescent="0.35">
      <c r="A28" s="9">
        <v>2</v>
      </c>
      <c r="B28" s="10"/>
      <c r="C28" s="10"/>
      <c r="D28" s="10"/>
      <c r="E28" s="10"/>
      <c r="F28" s="10"/>
      <c r="G28" s="10"/>
      <c r="H28" s="10"/>
      <c r="I28" s="11"/>
    </row>
    <row r="29" spans="1:9" x14ac:dyDescent="0.35">
      <c r="A29" s="9">
        <v>3</v>
      </c>
      <c r="B29" s="10"/>
      <c r="C29" s="10"/>
      <c r="D29" s="10"/>
      <c r="E29" s="10"/>
      <c r="F29" s="10"/>
      <c r="G29" s="10"/>
      <c r="H29" s="10"/>
      <c r="I29" s="11"/>
    </row>
    <row r="30" spans="1:9" x14ac:dyDescent="0.35">
      <c r="A30" s="9">
        <v>4</v>
      </c>
      <c r="B30" s="28"/>
      <c r="C30" s="10"/>
      <c r="D30" s="10"/>
      <c r="E30" s="10"/>
      <c r="F30" s="10"/>
      <c r="G30" s="10"/>
      <c r="H30" s="10"/>
      <c r="I30" s="11"/>
    </row>
    <row r="31" spans="1:9" x14ac:dyDescent="0.35">
      <c r="A31" s="9">
        <v>5</v>
      </c>
      <c r="B31" s="10"/>
      <c r="C31" s="10"/>
      <c r="D31" s="10"/>
      <c r="E31" s="10"/>
      <c r="F31" s="10"/>
      <c r="G31" s="10"/>
      <c r="H31" s="10"/>
      <c r="I31" s="11"/>
    </row>
    <row r="32" spans="1:9" x14ac:dyDescent="0.35">
      <c r="A32" s="9">
        <v>6</v>
      </c>
      <c r="B32" s="10"/>
      <c r="C32" s="10"/>
      <c r="D32" s="10"/>
      <c r="E32" s="10"/>
      <c r="F32" s="10"/>
      <c r="G32" s="10"/>
      <c r="H32" s="10"/>
      <c r="I32" s="11"/>
    </row>
    <row r="33" spans="1:9" ht="15" thickBot="1" x14ac:dyDescent="0.4">
      <c r="A33" s="15"/>
      <c r="B33" s="16"/>
      <c r="C33" s="16"/>
      <c r="D33" s="16"/>
      <c r="E33" s="16"/>
      <c r="F33" s="16"/>
      <c r="G33" s="16"/>
      <c r="H33" s="16"/>
      <c r="I33" s="17"/>
    </row>
  </sheetData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20"/>
  <sheetViews>
    <sheetView workbookViewId="0"/>
  </sheetViews>
  <sheetFormatPr defaultRowHeight="14.5" x14ac:dyDescent="0.35"/>
  <cols>
    <col min="1" max="1" width="22.7265625" customWidth="1"/>
  </cols>
  <sheetData>
    <row r="1" spans="1:3" x14ac:dyDescent="0.35">
      <c r="A1" t="s">
        <v>35</v>
      </c>
      <c r="B1" t="s">
        <v>184</v>
      </c>
    </row>
    <row r="2" spans="1:3" x14ac:dyDescent="0.35">
      <c r="A2" t="s">
        <v>37</v>
      </c>
      <c r="B2">
        <v>0.04</v>
      </c>
      <c r="C2" t="s">
        <v>38</v>
      </c>
    </row>
    <row r="3" spans="1:3" x14ac:dyDescent="0.35">
      <c r="A3" t="s">
        <v>39</v>
      </c>
      <c r="B3">
        <v>2.5</v>
      </c>
      <c r="C3" t="s">
        <v>40</v>
      </c>
    </row>
    <row r="4" spans="1:3" x14ac:dyDescent="0.35">
      <c r="A4" t="s">
        <v>41</v>
      </c>
      <c r="B4">
        <v>2.67</v>
      </c>
      <c r="C4" t="s">
        <v>42</v>
      </c>
    </row>
    <row r="5" spans="1:3" x14ac:dyDescent="0.35">
      <c r="A5" t="s">
        <v>43</v>
      </c>
      <c r="B5">
        <v>1.18</v>
      </c>
      <c r="C5" t="s">
        <v>44</v>
      </c>
    </row>
    <row r="6" spans="1:3" x14ac:dyDescent="0.35">
      <c r="A6" t="s">
        <v>45</v>
      </c>
      <c r="B6" s="29">
        <v>3.23</v>
      </c>
      <c r="C6" t="s">
        <v>46</v>
      </c>
    </row>
    <row r="7" spans="1:3" x14ac:dyDescent="0.35">
      <c r="A7" t="s">
        <v>47</v>
      </c>
      <c r="B7">
        <v>65</v>
      </c>
    </row>
    <row r="8" spans="1:3" x14ac:dyDescent="0.35">
      <c r="B8">
        <v>109.62</v>
      </c>
    </row>
    <row r="10" spans="1:3" x14ac:dyDescent="0.35">
      <c r="A10" t="s">
        <v>52</v>
      </c>
      <c r="B10">
        <v>775</v>
      </c>
    </row>
    <row r="11" spans="1:3" x14ac:dyDescent="0.35">
      <c r="A11" t="s">
        <v>53</v>
      </c>
      <c r="B11">
        <v>31</v>
      </c>
    </row>
    <row r="12" spans="1:3" x14ac:dyDescent="0.35">
      <c r="A12" t="s">
        <v>54</v>
      </c>
      <c r="B12">
        <v>140.62</v>
      </c>
    </row>
    <row r="14" spans="1:3" x14ac:dyDescent="0.35">
      <c r="A14" t="s">
        <v>55</v>
      </c>
      <c r="B14" t="s">
        <v>56</v>
      </c>
      <c r="C14" t="s">
        <v>57</v>
      </c>
    </row>
    <row r="15" spans="1:3" x14ac:dyDescent="0.35">
      <c r="A15" t="s">
        <v>58</v>
      </c>
      <c r="B15" t="s">
        <v>59</v>
      </c>
      <c r="C15" t="s">
        <v>60</v>
      </c>
    </row>
    <row r="16" spans="1:3" x14ac:dyDescent="0.35">
      <c r="A16" t="s">
        <v>61</v>
      </c>
      <c r="B16" t="s">
        <v>62</v>
      </c>
      <c r="C16" t="s">
        <v>63</v>
      </c>
    </row>
    <row r="17" spans="1:3" x14ac:dyDescent="0.35">
      <c r="A17" t="s">
        <v>64</v>
      </c>
      <c r="B17" t="s">
        <v>62</v>
      </c>
      <c r="C17" t="s">
        <v>65</v>
      </c>
    </row>
    <row r="18" spans="1:3" x14ac:dyDescent="0.35">
      <c r="A18" t="s">
        <v>66</v>
      </c>
      <c r="B18" t="s">
        <v>67</v>
      </c>
      <c r="C18" t="s">
        <v>57</v>
      </c>
    </row>
    <row r="19" spans="1:3" x14ac:dyDescent="0.35">
      <c r="A19" t="s">
        <v>68</v>
      </c>
      <c r="B19" t="s">
        <v>69</v>
      </c>
      <c r="C19" t="s">
        <v>70</v>
      </c>
    </row>
    <row r="20" spans="1:3" x14ac:dyDescent="0.35">
      <c r="A20" t="s">
        <v>71</v>
      </c>
      <c r="B20" t="s">
        <v>62</v>
      </c>
      <c r="C20" t="s">
        <v>72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20"/>
  <sheetViews>
    <sheetView workbookViewId="0">
      <selection activeCell="F12" sqref="F12"/>
    </sheetView>
  </sheetViews>
  <sheetFormatPr defaultRowHeight="14.5" x14ac:dyDescent="0.35"/>
  <cols>
    <col min="1" max="1" width="21.54296875" customWidth="1"/>
  </cols>
  <sheetData>
    <row r="1" spans="1:3" x14ac:dyDescent="0.35">
      <c r="A1" t="s">
        <v>35</v>
      </c>
      <c r="B1" t="s">
        <v>36</v>
      </c>
    </row>
    <row r="2" spans="1:3" x14ac:dyDescent="0.35">
      <c r="A2" t="s">
        <v>37</v>
      </c>
    </row>
    <row r="3" spans="1:3" x14ac:dyDescent="0.35">
      <c r="A3" t="s">
        <v>39</v>
      </c>
    </row>
    <row r="4" spans="1:3" x14ac:dyDescent="0.35">
      <c r="A4" t="s">
        <v>41</v>
      </c>
    </row>
    <row r="5" spans="1:3" x14ac:dyDescent="0.35">
      <c r="A5" t="s">
        <v>43</v>
      </c>
    </row>
    <row r="6" spans="1:3" x14ac:dyDescent="0.35">
      <c r="A6" t="s">
        <v>45</v>
      </c>
      <c r="B6" s="29"/>
    </row>
    <row r="7" spans="1:3" x14ac:dyDescent="0.35">
      <c r="A7" t="s">
        <v>47</v>
      </c>
    </row>
    <row r="10" spans="1:3" x14ac:dyDescent="0.35">
      <c r="A10" t="s">
        <v>52</v>
      </c>
    </row>
    <row r="11" spans="1:3" x14ac:dyDescent="0.35">
      <c r="A11" t="s">
        <v>53</v>
      </c>
    </row>
    <row r="12" spans="1:3" x14ac:dyDescent="0.35">
      <c r="A12" t="s">
        <v>54</v>
      </c>
    </row>
    <row r="14" spans="1:3" x14ac:dyDescent="0.35">
      <c r="A14" t="s">
        <v>55</v>
      </c>
      <c r="B14" t="s">
        <v>56</v>
      </c>
      <c r="C14" t="s">
        <v>180</v>
      </c>
    </row>
    <row r="15" spans="1:3" x14ac:dyDescent="0.35">
      <c r="A15" t="s">
        <v>58</v>
      </c>
      <c r="B15" t="s">
        <v>59</v>
      </c>
      <c r="C15" t="s">
        <v>180</v>
      </c>
    </row>
    <row r="16" spans="1:3" x14ac:dyDescent="0.35">
      <c r="A16" t="s">
        <v>61</v>
      </c>
      <c r="B16" t="s">
        <v>62</v>
      </c>
      <c r="C16" t="s">
        <v>180</v>
      </c>
    </row>
    <row r="17" spans="1:3" x14ac:dyDescent="0.35">
      <c r="A17" t="s">
        <v>64</v>
      </c>
      <c r="B17" t="s">
        <v>62</v>
      </c>
      <c r="C17" t="s">
        <v>180</v>
      </c>
    </row>
    <row r="18" spans="1:3" x14ac:dyDescent="0.35">
      <c r="A18" t="s">
        <v>66</v>
      </c>
      <c r="B18" t="s">
        <v>67</v>
      </c>
      <c r="C18" t="s">
        <v>180</v>
      </c>
    </row>
    <row r="19" spans="1:3" x14ac:dyDescent="0.35">
      <c r="A19" t="s">
        <v>68</v>
      </c>
      <c r="B19" t="s">
        <v>69</v>
      </c>
      <c r="C19" t="s">
        <v>181</v>
      </c>
    </row>
    <row r="20" spans="1:3" x14ac:dyDescent="0.35">
      <c r="A20" t="s">
        <v>71</v>
      </c>
      <c r="B20" t="s">
        <v>62</v>
      </c>
      <c r="C20" t="s">
        <v>182</v>
      </c>
    </row>
  </sheetData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0"/>
  <sheetViews>
    <sheetView workbookViewId="0">
      <selection activeCell="L13" sqref="L13"/>
    </sheetView>
  </sheetViews>
  <sheetFormatPr defaultRowHeight="14.5" x14ac:dyDescent="0.35"/>
  <cols>
    <col min="1" max="1" width="25.7265625" bestFit="1" customWidth="1"/>
    <col min="2" max="2" width="14.26953125" bestFit="1" customWidth="1"/>
    <col min="3" max="3" width="9.81640625" bestFit="1" customWidth="1"/>
    <col min="4" max="4" width="8.453125" bestFit="1" customWidth="1"/>
  </cols>
  <sheetData>
    <row r="1" spans="1:4" x14ac:dyDescent="0.35">
      <c r="A1" s="58" t="s">
        <v>202</v>
      </c>
      <c r="B1" s="58"/>
      <c r="C1" s="58"/>
      <c r="D1" s="58"/>
    </row>
    <row r="4" spans="1:4" x14ac:dyDescent="0.35">
      <c r="A4" t="s">
        <v>203</v>
      </c>
      <c r="B4" s="51" t="s">
        <v>204</v>
      </c>
      <c r="C4" s="52" t="s">
        <v>201</v>
      </c>
      <c r="D4" s="53" t="s">
        <v>158</v>
      </c>
    </row>
    <row r="5" spans="1:4" x14ac:dyDescent="0.35">
      <c r="A5" t="s">
        <v>48</v>
      </c>
      <c r="B5" s="51"/>
      <c r="C5" s="52"/>
      <c r="D5" s="54">
        <f>SUM(B5*C5)</f>
        <v>0</v>
      </c>
    </row>
    <row r="6" spans="1:4" x14ac:dyDescent="0.35">
      <c r="A6" t="s">
        <v>49</v>
      </c>
      <c r="B6" s="51"/>
      <c r="C6" s="52"/>
      <c r="D6" s="54">
        <f t="shared" ref="D6:D8" si="0">SUM(B6*C6)</f>
        <v>0</v>
      </c>
    </row>
    <row r="7" spans="1:4" x14ac:dyDescent="0.35">
      <c r="A7" t="s">
        <v>50</v>
      </c>
      <c r="B7" s="51"/>
      <c r="C7" s="52"/>
      <c r="D7" s="54">
        <f t="shared" si="0"/>
        <v>0</v>
      </c>
    </row>
    <row r="8" spans="1:4" x14ac:dyDescent="0.35">
      <c r="A8" t="s">
        <v>51</v>
      </c>
      <c r="B8" s="51"/>
      <c r="C8" s="52"/>
      <c r="D8" s="54">
        <f t="shared" si="0"/>
        <v>0</v>
      </c>
    </row>
    <row r="9" spans="1:4" ht="15" thickBot="1" x14ac:dyDescent="0.4">
      <c r="A9" s="1" t="s">
        <v>205</v>
      </c>
      <c r="B9" s="55"/>
      <c r="C9" s="56"/>
      <c r="D9" s="57">
        <f>SUM(D5:D8)</f>
        <v>0</v>
      </c>
    </row>
    <row r="10" spans="1:4" ht="15" thickTop="1" x14ac:dyDescent="0.35"/>
  </sheetData>
  <mergeCells count="1">
    <mergeCell ref="A1:D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111"/>
  <sheetViews>
    <sheetView topLeftCell="A77" workbookViewId="0">
      <selection activeCell="Q108" sqref="Q108"/>
    </sheetView>
  </sheetViews>
  <sheetFormatPr defaultRowHeight="14.5" x14ac:dyDescent="0.35"/>
  <sheetData>
    <row r="1" spans="1:10" x14ac:dyDescent="0.35">
      <c r="A1" s="81" t="s">
        <v>189</v>
      </c>
      <c r="B1" s="81"/>
      <c r="C1" s="81"/>
      <c r="D1" s="38" t="s">
        <v>174</v>
      </c>
      <c r="E1" s="82" t="s">
        <v>191</v>
      </c>
      <c r="F1" s="82"/>
      <c r="G1" s="82"/>
      <c r="H1" s="82"/>
    </row>
    <row r="2" spans="1:10" ht="25" x14ac:dyDescent="0.35">
      <c r="A2" s="82" t="s">
        <v>190</v>
      </c>
      <c r="B2" s="82"/>
      <c r="C2" s="82"/>
      <c r="D2" s="44" t="s">
        <v>175</v>
      </c>
      <c r="E2" s="81"/>
      <c r="F2" s="81"/>
      <c r="G2" s="81"/>
      <c r="H2" s="81"/>
    </row>
    <row r="3" spans="1:10" ht="25" x14ac:dyDescent="0.35">
      <c r="A3" s="81" t="s">
        <v>185</v>
      </c>
      <c r="B3" s="81"/>
      <c r="C3" s="81"/>
      <c r="D3" s="44" t="s">
        <v>176</v>
      </c>
      <c r="E3" s="83"/>
      <c r="F3" s="83"/>
      <c r="G3" s="83"/>
      <c r="H3" s="83"/>
    </row>
    <row r="4" spans="1:10" x14ac:dyDescent="0.35">
      <c r="A4" s="78" t="s">
        <v>186</v>
      </c>
      <c r="B4" s="78"/>
      <c r="C4" s="78"/>
      <c r="D4" s="79" t="s">
        <v>177</v>
      </c>
      <c r="E4" s="78" t="s">
        <v>192</v>
      </c>
      <c r="F4" s="78"/>
      <c r="G4" s="78"/>
      <c r="H4" s="78"/>
    </row>
    <row r="5" spans="1:10" x14ac:dyDescent="0.35">
      <c r="A5" s="78" t="s">
        <v>187</v>
      </c>
      <c r="B5" s="78"/>
      <c r="C5" s="78"/>
      <c r="D5" s="79"/>
      <c r="E5" s="78"/>
      <c r="F5" s="78"/>
      <c r="G5" s="78"/>
      <c r="H5" s="78"/>
    </row>
    <row r="6" spans="1:10" x14ac:dyDescent="0.35">
      <c r="A6" s="78"/>
      <c r="B6" s="78"/>
      <c r="C6" s="78"/>
      <c r="D6" s="80" t="s">
        <v>178</v>
      </c>
      <c r="E6" s="81" t="s">
        <v>193</v>
      </c>
      <c r="F6" s="81"/>
      <c r="G6" s="81"/>
      <c r="H6" s="81"/>
    </row>
    <row r="7" spans="1:10" x14ac:dyDescent="0.35">
      <c r="A7" s="78" t="s">
        <v>188</v>
      </c>
      <c r="B7" s="78"/>
      <c r="C7" s="78"/>
      <c r="D7" s="80"/>
      <c r="E7" s="81"/>
      <c r="F7" s="81"/>
      <c r="G7" s="81"/>
      <c r="H7" s="81"/>
    </row>
    <row r="8" spans="1:10" x14ac:dyDescent="0.35">
      <c r="A8" s="78"/>
      <c r="B8" s="78"/>
      <c r="C8" s="78"/>
      <c r="D8" s="80" t="s">
        <v>179</v>
      </c>
      <c r="E8" s="73"/>
      <c r="F8" s="73"/>
      <c r="G8" s="73"/>
      <c r="H8" s="73"/>
    </row>
    <row r="9" spans="1:10" x14ac:dyDescent="0.35">
      <c r="A9" s="78" t="s">
        <v>194</v>
      </c>
      <c r="B9" s="78"/>
      <c r="C9" s="78"/>
      <c r="D9" s="80"/>
      <c r="E9" s="73"/>
      <c r="F9" s="73"/>
      <c r="G9" s="73"/>
      <c r="H9" s="73"/>
    </row>
    <row r="10" spans="1:10" x14ac:dyDescent="0.35">
      <c r="A10" s="78"/>
      <c r="B10" s="78"/>
      <c r="C10" s="78"/>
      <c r="D10" s="33"/>
      <c r="E10" s="33"/>
      <c r="F10" s="33"/>
      <c r="G10" s="33"/>
      <c r="H10" s="33"/>
    </row>
    <row r="11" spans="1:10" ht="15" thickBot="1" x14ac:dyDescent="0.4">
      <c r="A11" s="78" t="s">
        <v>195</v>
      </c>
      <c r="B11" s="78"/>
      <c r="C11" s="78"/>
      <c r="D11" s="33"/>
      <c r="E11" s="33"/>
      <c r="F11" s="33"/>
      <c r="G11" s="33"/>
      <c r="H11" s="33"/>
    </row>
    <row r="12" spans="1:10" ht="15" thickBot="1" x14ac:dyDescent="0.4">
      <c r="A12" s="39" t="s">
        <v>74</v>
      </c>
      <c r="B12" s="30" t="s">
        <v>75</v>
      </c>
      <c r="C12" s="84" t="s">
        <v>0</v>
      </c>
      <c r="D12" s="84"/>
      <c r="E12" s="84"/>
      <c r="F12" s="85" t="s">
        <v>76</v>
      </c>
      <c r="G12" s="85"/>
      <c r="H12" s="85" t="s">
        <v>77</v>
      </c>
      <c r="I12" s="85"/>
      <c r="J12" s="85"/>
    </row>
    <row r="13" spans="1:10" ht="15" thickBot="1" x14ac:dyDescent="0.4">
      <c r="A13" s="31">
        <v>1</v>
      </c>
      <c r="B13" s="32" t="s">
        <v>78</v>
      </c>
      <c r="C13" s="74" t="s">
        <v>79</v>
      </c>
      <c r="D13" s="74"/>
      <c r="E13" s="74"/>
      <c r="F13" s="75">
        <v>0</v>
      </c>
      <c r="G13" s="75"/>
      <c r="H13" s="75">
        <v>0</v>
      </c>
      <c r="I13" s="75"/>
      <c r="J13" s="75"/>
    </row>
    <row r="14" spans="1:10" ht="15" thickBot="1" x14ac:dyDescent="0.4">
      <c r="A14" s="31">
        <v>1</v>
      </c>
      <c r="B14" s="32" t="s">
        <v>78</v>
      </c>
      <c r="C14" s="74" t="s">
        <v>80</v>
      </c>
      <c r="D14" s="74"/>
      <c r="E14" s="74"/>
      <c r="F14" s="75">
        <v>0</v>
      </c>
      <c r="G14" s="75"/>
      <c r="H14" s="75">
        <v>0</v>
      </c>
      <c r="I14" s="75"/>
      <c r="J14" s="75"/>
    </row>
    <row r="15" spans="1:10" ht="15" thickBot="1" x14ac:dyDescent="0.4">
      <c r="A15" s="31">
        <v>1</v>
      </c>
      <c r="B15" s="32" t="s">
        <v>81</v>
      </c>
      <c r="C15" s="74" t="s">
        <v>82</v>
      </c>
      <c r="D15" s="74"/>
      <c r="E15" s="74"/>
      <c r="F15" s="75">
        <v>0</v>
      </c>
      <c r="G15" s="75"/>
      <c r="H15" s="75">
        <v>0</v>
      </c>
      <c r="I15" s="75"/>
      <c r="J15" s="75"/>
    </row>
    <row r="16" spans="1:10" ht="15" thickBot="1" x14ac:dyDescent="0.4">
      <c r="A16" s="31">
        <v>1</v>
      </c>
      <c r="B16" s="32" t="s">
        <v>81</v>
      </c>
      <c r="C16" s="74" t="s">
        <v>83</v>
      </c>
      <c r="D16" s="74"/>
      <c r="E16" s="74"/>
      <c r="F16" s="75">
        <v>0</v>
      </c>
      <c r="G16" s="75"/>
      <c r="H16" s="75">
        <v>0</v>
      </c>
      <c r="I16" s="75"/>
      <c r="J16" s="75"/>
    </row>
    <row r="17" spans="1:10" ht="15" thickBot="1" x14ac:dyDescent="0.4">
      <c r="A17" s="31">
        <v>1</v>
      </c>
      <c r="B17" s="32" t="s">
        <v>78</v>
      </c>
      <c r="C17" s="74" t="s">
        <v>84</v>
      </c>
      <c r="D17" s="74"/>
      <c r="E17" s="74"/>
      <c r="F17" s="75">
        <v>0</v>
      </c>
      <c r="G17" s="75"/>
      <c r="H17" s="75">
        <v>0</v>
      </c>
      <c r="I17" s="75"/>
      <c r="J17" s="75"/>
    </row>
    <row r="18" spans="1:10" ht="15" thickBot="1" x14ac:dyDescent="0.4">
      <c r="A18" s="31">
        <v>1</v>
      </c>
      <c r="B18" s="32" t="s">
        <v>78</v>
      </c>
      <c r="C18" s="74" t="s">
        <v>85</v>
      </c>
      <c r="D18" s="74"/>
      <c r="E18" s="74"/>
      <c r="F18" s="75">
        <v>0</v>
      </c>
      <c r="G18" s="75"/>
      <c r="H18" s="75">
        <v>0</v>
      </c>
      <c r="I18" s="75"/>
      <c r="J18" s="75"/>
    </row>
    <row r="19" spans="1:10" ht="15" thickBot="1" x14ac:dyDescent="0.4">
      <c r="A19" s="31">
        <v>1</v>
      </c>
      <c r="B19" s="32" t="s">
        <v>78</v>
      </c>
      <c r="C19" s="74" t="s">
        <v>86</v>
      </c>
      <c r="D19" s="74"/>
      <c r="E19" s="74"/>
      <c r="F19" s="75">
        <v>0</v>
      </c>
      <c r="G19" s="75"/>
      <c r="H19" s="75">
        <v>0</v>
      </c>
      <c r="I19" s="75"/>
      <c r="J19" s="75"/>
    </row>
    <row r="20" spans="1:10" ht="15" thickBot="1" x14ac:dyDescent="0.4">
      <c r="A20" s="31">
        <v>1</v>
      </c>
      <c r="B20" s="32" t="s">
        <v>78</v>
      </c>
      <c r="C20" s="74" t="s">
        <v>87</v>
      </c>
      <c r="D20" s="74"/>
      <c r="E20" s="74"/>
      <c r="F20" s="75">
        <v>0</v>
      </c>
      <c r="G20" s="75"/>
      <c r="H20" s="75">
        <v>0</v>
      </c>
      <c r="I20" s="75"/>
      <c r="J20" s="75"/>
    </row>
    <row r="21" spans="1:10" ht="15" thickBot="1" x14ac:dyDescent="0.4">
      <c r="A21" s="31">
        <v>1</v>
      </c>
      <c r="B21" s="32" t="s">
        <v>88</v>
      </c>
      <c r="C21" s="74" t="s">
        <v>89</v>
      </c>
      <c r="D21" s="74"/>
      <c r="E21" s="74"/>
      <c r="F21" s="75">
        <v>0</v>
      </c>
      <c r="G21" s="75"/>
      <c r="H21" s="75">
        <v>0</v>
      </c>
      <c r="I21" s="75"/>
      <c r="J21" s="75"/>
    </row>
    <row r="22" spans="1:10" ht="15" thickBot="1" x14ac:dyDescent="0.4">
      <c r="A22" s="31">
        <v>1</v>
      </c>
      <c r="B22" s="32" t="s">
        <v>88</v>
      </c>
      <c r="C22" s="74" t="s">
        <v>90</v>
      </c>
      <c r="D22" s="74"/>
      <c r="E22" s="74"/>
      <c r="F22" s="75">
        <v>0</v>
      </c>
      <c r="G22" s="75"/>
      <c r="H22" s="75">
        <v>0</v>
      </c>
      <c r="I22" s="75"/>
      <c r="J22" s="75"/>
    </row>
    <row r="23" spans="1:10" ht="15" thickBot="1" x14ac:dyDescent="0.4">
      <c r="A23" s="31">
        <v>1</v>
      </c>
      <c r="B23" s="32" t="s">
        <v>78</v>
      </c>
      <c r="C23" s="74" t="s">
        <v>91</v>
      </c>
      <c r="D23" s="74"/>
      <c r="E23" s="74"/>
      <c r="F23" s="75">
        <v>0</v>
      </c>
      <c r="G23" s="75"/>
      <c r="H23" s="75">
        <v>0</v>
      </c>
      <c r="I23" s="75"/>
      <c r="J23" s="75"/>
    </row>
    <row r="24" spans="1:10" ht="15" thickBot="1" x14ac:dyDescent="0.4">
      <c r="A24" s="31">
        <v>1</v>
      </c>
      <c r="B24" s="32" t="s">
        <v>78</v>
      </c>
      <c r="C24" s="74" t="s">
        <v>92</v>
      </c>
      <c r="D24" s="74"/>
      <c r="E24" s="74"/>
      <c r="F24" s="75">
        <v>0</v>
      </c>
      <c r="G24" s="75"/>
      <c r="H24" s="75">
        <v>0</v>
      </c>
      <c r="I24" s="75"/>
      <c r="J24" s="75"/>
    </row>
    <row r="25" spans="1:10" ht="15" thickBot="1" x14ac:dyDescent="0.4">
      <c r="A25" s="31">
        <v>1</v>
      </c>
      <c r="B25" s="32" t="s">
        <v>88</v>
      </c>
      <c r="C25" s="74" t="s">
        <v>93</v>
      </c>
      <c r="D25" s="74"/>
      <c r="E25" s="74"/>
      <c r="F25" s="75">
        <v>0</v>
      </c>
      <c r="G25" s="75"/>
      <c r="H25" s="75">
        <v>0</v>
      </c>
      <c r="I25" s="75"/>
      <c r="J25" s="75"/>
    </row>
    <row r="26" spans="1:10" ht="15" thickBot="1" x14ac:dyDescent="0.4">
      <c r="A26" s="31">
        <v>1</v>
      </c>
      <c r="B26" s="32" t="s">
        <v>78</v>
      </c>
      <c r="C26" s="74" t="s">
        <v>94</v>
      </c>
      <c r="D26" s="74"/>
      <c r="E26" s="74"/>
      <c r="F26" s="75">
        <v>0</v>
      </c>
      <c r="G26" s="75"/>
      <c r="H26" s="75">
        <v>0</v>
      </c>
      <c r="I26" s="75"/>
      <c r="J26" s="75"/>
    </row>
    <row r="27" spans="1:10" ht="15" thickBot="1" x14ac:dyDescent="0.4">
      <c r="A27" s="31">
        <v>1</v>
      </c>
      <c r="B27" s="32" t="s">
        <v>78</v>
      </c>
      <c r="C27" s="74" t="s">
        <v>95</v>
      </c>
      <c r="D27" s="74"/>
      <c r="E27" s="74"/>
      <c r="F27" s="75">
        <v>0</v>
      </c>
      <c r="G27" s="75"/>
      <c r="H27" s="75">
        <v>0</v>
      </c>
      <c r="I27" s="75"/>
      <c r="J27" s="75"/>
    </row>
    <row r="28" spans="1:10" ht="15" thickBot="1" x14ac:dyDescent="0.4">
      <c r="A28" s="31">
        <v>1</v>
      </c>
      <c r="B28" s="32" t="s">
        <v>78</v>
      </c>
      <c r="C28" s="74" t="s">
        <v>96</v>
      </c>
      <c r="D28" s="74"/>
      <c r="E28" s="74"/>
      <c r="F28" s="75">
        <v>0</v>
      </c>
      <c r="G28" s="75"/>
      <c r="H28" s="75">
        <v>0</v>
      </c>
      <c r="I28" s="75"/>
      <c r="J28" s="75"/>
    </row>
    <row r="29" spans="1:10" ht="15" thickBot="1" x14ac:dyDescent="0.4">
      <c r="A29" s="31">
        <v>1</v>
      </c>
      <c r="B29" s="32" t="s">
        <v>78</v>
      </c>
      <c r="C29" s="74" t="s">
        <v>97</v>
      </c>
      <c r="D29" s="74"/>
      <c r="E29" s="74"/>
      <c r="F29" s="75">
        <v>0</v>
      </c>
      <c r="G29" s="75"/>
      <c r="H29" s="75">
        <v>0</v>
      </c>
      <c r="I29" s="75"/>
      <c r="J29" s="75"/>
    </row>
    <row r="30" spans="1:10" ht="15" thickBot="1" x14ac:dyDescent="0.4">
      <c r="A30" s="31">
        <v>1</v>
      </c>
      <c r="B30" s="32" t="s">
        <v>78</v>
      </c>
      <c r="C30" s="74" t="s">
        <v>98</v>
      </c>
      <c r="D30" s="74"/>
      <c r="E30" s="74"/>
      <c r="F30" s="75">
        <v>0</v>
      </c>
      <c r="G30" s="75"/>
      <c r="H30" s="75">
        <v>0</v>
      </c>
      <c r="I30" s="75"/>
      <c r="J30" s="75"/>
    </row>
    <row r="31" spans="1:10" ht="15" thickBot="1" x14ac:dyDescent="0.4">
      <c r="A31" s="31">
        <v>1</v>
      </c>
      <c r="B31" s="32" t="s">
        <v>78</v>
      </c>
      <c r="C31" s="74" t="s">
        <v>99</v>
      </c>
      <c r="D31" s="74"/>
      <c r="E31" s="74"/>
      <c r="F31" s="75">
        <v>0</v>
      </c>
      <c r="G31" s="75"/>
      <c r="H31" s="75">
        <v>0</v>
      </c>
      <c r="I31" s="75"/>
      <c r="J31" s="75"/>
    </row>
    <row r="32" spans="1:10" ht="15" thickBot="1" x14ac:dyDescent="0.4">
      <c r="A32" s="31">
        <v>1</v>
      </c>
      <c r="B32" s="32" t="s">
        <v>78</v>
      </c>
      <c r="C32" s="74" t="s">
        <v>100</v>
      </c>
      <c r="D32" s="74"/>
      <c r="E32" s="74"/>
      <c r="F32" s="75">
        <v>0</v>
      </c>
      <c r="G32" s="75"/>
      <c r="H32" s="75">
        <v>0</v>
      </c>
      <c r="I32" s="75"/>
      <c r="J32" s="75"/>
    </row>
    <row r="33" spans="1:10" ht="15" thickBot="1" x14ac:dyDescent="0.4">
      <c r="A33" s="31">
        <v>1</v>
      </c>
      <c r="B33" s="32" t="s">
        <v>78</v>
      </c>
      <c r="C33" s="74" t="s">
        <v>101</v>
      </c>
      <c r="D33" s="74"/>
      <c r="E33" s="74"/>
      <c r="F33" s="75">
        <v>0</v>
      </c>
      <c r="G33" s="75"/>
      <c r="H33" s="75">
        <v>0</v>
      </c>
      <c r="I33" s="75"/>
      <c r="J33" s="75"/>
    </row>
    <row r="34" spans="1:10" ht="15" thickBot="1" x14ac:dyDescent="0.4">
      <c r="A34" s="31">
        <v>1</v>
      </c>
      <c r="B34" s="32" t="s">
        <v>78</v>
      </c>
      <c r="C34" s="74" t="s">
        <v>102</v>
      </c>
      <c r="D34" s="74"/>
      <c r="E34" s="74"/>
      <c r="F34" s="75">
        <v>0</v>
      </c>
      <c r="G34" s="75"/>
      <c r="H34" s="75">
        <v>0</v>
      </c>
      <c r="I34" s="75"/>
      <c r="J34" s="75"/>
    </row>
    <row r="35" spans="1:10" ht="15" thickBot="1" x14ac:dyDescent="0.4">
      <c r="A35" s="31">
        <v>1</v>
      </c>
      <c r="B35" s="32" t="s">
        <v>78</v>
      </c>
      <c r="C35" s="74" t="s">
        <v>103</v>
      </c>
      <c r="D35" s="74"/>
      <c r="E35" s="74"/>
      <c r="F35" s="75">
        <v>0</v>
      </c>
      <c r="G35" s="75"/>
      <c r="H35" s="75">
        <v>0</v>
      </c>
      <c r="I35" s="75"/>
      <c r="J35" s="75"/>
    </row>
    <row r="36" spans="1:10" ht="15" thickBot="1" x14ac:dyDescent="0.4">
      <c r="A36" s="31">
        <v>1</v>
      </c>
      <c r="B36" s="32" t="s">
        <v>81</v>
      </c>
      <c r="C36" s="74" t="s">
        <v>104</v>
      </c>
      <c r="D36" s="74"/>
      <c r="E36" s="74"/>
      <c r="F36" s="75">
        <v>0</v>
      </c>
      <c r="G36" s="75"/>
      <c r="H36" s="75">
        <v>0</v>
      </c>
      <c r="I36" s="75"/>
      <c r="J36" s="75"/>
    </row>
    <row r="37" spans="1:10" ht="15" thickBot="1" x14ac:dyDescent="0.4">
      <c r="A37" s="31">
        <v>38</v>
      </c>
      <c r="B37" s="32" t="s">
        <v>88</v>
      </c>
      <c r="C37" s="74" t="s">
        <v>105</v>
      </c>
      <c r="D37" s="74"/>
      <c r="E37" s="74"/>
      <c r="F37" s="75">
        <v>0</v>
      </c>
      <c r="G37" s="75"/>
      <c r="H37" s="75">
        <v>0</v>
      </c>
      <c r="I37" s="75"/>
      <c r="J37" s="75"/>
    </row>
    <row r="38" spans="1:10" ht="15" thickBot="1" x14ac:dyDescent="0.4">
      <c r="A38" s="31">
        <v>1</v>
      </c>
      <c r="B38" s="32" t="s">
        <v>78</v>
      </c>
      <c r="C38" s="74" t="s">
        <v>106</v>
      </c>
      <c r="D38" s="74"/>
      <c r="E38" s="74"/>
      <c r="F38" s="75">
        <v>0</v>
      </c>
      <c r="G38" s="75"/>
      <c r="H38" s="75">
        <v>0</v>
      </c>
      <c r="I38" s="75"/>
      <c r="J38" s="75"/>
    </row>
    <row r="39" spans="1:10" ht="15" thickBot="1" x14ac:dyDescent="0.4">
      <c r="A39" s="31">
        <v>1</v>
      </c>
      <c r="B39" s="32" t="s">
        <v>88</v>
      </c>
      <c r="C39" s="74" t="s">
        <v>107</v>
      </c>
      <c r="D39" s="74"/>
      <c r="E39" s="74"/>
      <c r="F39" s="75">
        <v>0</v>
      </c>
      <c r="G39" s="75"/>
      <c r="H39" s="75">
        <v>0</v>
      </c>
      <c r="I39" s="75"/>
      <c r="J39" s="75"/>
    </row>
    <row r="40" spans="1:10" ht="15" thickBot="1" x14ac:dyDescent="0.4">
      <c r="A40" s="31">
        <v>1</v>
      </c>
      <c r="B40" s="32" t="s">
        <v>78</v>
      </c>
      <c r="C40" s="74" t="s">
        <v>108</v>
      </c>
      <c r="D40" s="74"/>
      <c r="E40" s="74"/>
      <c r="F40" s="75">
        <v>0</v>
      </c>
      <c r="G40" s="75"/>
      <c r="H40" s="75">
        <v>0</v>
      </c>
      <c r="I40" s="75"/>
      <c r="J40" s="75"/>
    </row>
    <row r="41" spans="1:10" ht="15" thickBot="1" x14ac:dyDescent="0.4">
      <c r="A41" s="31">
        <v>1</v>
      </c>
      <c r="B41" s="32" t="s">
        <v>78</v>
      </c>
      <c r="C41" s="74" t="s">
        <v>109</v>
      </c>
      <c r="D41" s="74"/>
      <c r="E41" s="74"/>
      <c r="F41" s="75">
        <v>0</v>
      </c>
      <c r="G41" s="75"/>
      <c r="H41" s="75">
        <v>0</v>
      </c>
      <c r="I41" s="75"/>
      <c r="J41" s="75"/>
    </row>
    <row r="42" spans="1:10" ht="15" thickBot="1" x14ac:dyDescent="0.4">
      <c r="A42" s="31">
        <v>1</v>
      </c>
      <c r="B42" s="32" t="s">
        <v>78</v>
      </c>
      <c r="C42" s="74" t="s">
        <v>110</v>
      </c>
      <c r="D42" s="74"/>
      <c r="E42" s="74"/>
      <c r="F42" s="75">
        <v>0</v>
      </c>
      <c r="G42" s="75"/>
      <c r="H42" s="75">
        <v>0</v>
      </c>
      <c r="I42" s="75"/>
      <c r="J42" s="75"/>
    </row>
    <row r="43" spans="1:10" ht="15" thickBot="1" x14ac:dyDescent="0.4">
      <c r="A43" s="31">
        <v>1</v>
      </c>
      <c r="B43" s="32" t="s">
        <v>78</v>
      </c>
      <c r="C43" s="74" t="s">
        <v>111</v>
      </c>
      <c r="D43" s="74"/>
      <c r="E43" s="74"/>
      <c r="F43" s="75">
        <v>0</v>
      </c>
      <c r="G43" s="75"/>
      <c r="H43" s="75">
        <v>0</v>
      </c>
      <c r="I43" s="75"/>
      <c r="J43" s="75"/>
    </row>
    <row r="44" spans="1:10" ht="15" thickBot="1" x14ac:dyDescent="0.4">
      <c r="A44" s="31">
        <v>2</v>
      </c>
      <c r="B44" s="32" t="s">
        <v>78</v>
      </c>
      <c r="C44" s="74" t="s">
        <v>112</v>
      </c>
      <c r="D44" s="74"/>
      <c r="E44" s="74"/>
      <c r="F44" s="75">
        <v>0</v>
      </c>
      <c r="G44" s="75"/>
      <c r="H44" s="75">
        <v>0</v>
      </c>
      <c r="I44" s="75"/>
      <c r="J44" s="75"/>
    </row>
    <row r="45" spans="1:10" ht="15" thickBot="1" x14ac:dyDescent="0.4">
      <c r="A45" s="31">
        <v>1</v>
      </c>
      <c r="B45" s="32" t="s">
        <v>78</v>
      </c>
      <c r="C45" s="74" t="s">
        <v>113</v>
      </c>
      <c r="D45" s="74"/>
      <c r="E45" s="74"/>
      <c r="F45" s="75">
        <v>0</v>
      </c>
      <c r="G45" s="75"/>
      <c r="H45" s="75">
        <v>0</v>
      </c>
      <c r="I45" s="75"/>
      <c r="J45" s="75"/>
    </row>
    <row r="46" spans="1:10" ht="15" thickBot="1" x14ac:dyDescent="0.4">
      <c r="A46" s="31">
        <v>1</v>
      </c>
      <c r="B46" s="32" t="s">
        <v>78</v>
      </c>
      <c r="C46" s="74" t="s">
        <v>114</v>
      </c>
      <c r="D46" s="74"/>
      <c r="E46" s="74"/>
      <c r="F46" s="75">
        <v>0</v>
      </c>
      <c r="G46" s="75"/>
      <c r="H46" s="75">
        <v>0</v>
      </c>
      <c r="I46" s="75"/>
      <c r="J46" s="75"/>
    </row>
    <row r="47" spans="1:10" ht="15" thickBot="1" x14ac:dyDescent="0.4">
      <c r="A47" s="31">
        <v>1</v>
      </c>
      <c r="B47" s="32" t="s">
        <v>78</v>
      </c>
      <c r="C47" s="74" t="s">
        <v>115</v>
      </c>
      <c r="D47" s="74"/>
      <c r="E47" s="74"/>
      <c r="F47" s="75">
        <v>0</v>
      </c>
      <c r="G47" s="75"/>
      <c r="H47" s="75">
        <v>0</v>
      </c>
      <c r="I47" s="75"/>
      <c r="J47" s="75"/>
    </row>
    <row r="48" spans="1:10" ht="15" thickBot="1" x14ac:dyDescent="0.4">
      <c r="A48" s="31">
        <v>1</v>
      </c>
      <c r="B48" s="32" t="s">
        <v>78</v>
      </c>
      <c r="C48" s="74" t="s">
        <v>116</v>
      </c>
      <c r="D48" s="74"/>
      <c r="E48" s="74"/>
      <c r="F48" s="75">
        <v>0</v>
      </c>
      <c r="G48" s="75"/>
      <c r="H48" s="75">
        <v>0</v>
      </c>
      <c r="I48" s="75"/>
      <c r="J48" s="75"/>
    </row>
    <row r="49" spans="1:10" ht="15" thickBot="1" x14ac:dyDescent="0.4">
      <c r="A49" s="31">
        <v>2</v>
      </c>
      <c r="B49" s="32" t="s">
        <v>78</v>
      </c>
      <c r="C49" s="74" t="s">
        <v>117</v>
      </c>
      <c r="D49" s="74"/>
      <c r="E49" s="74"/>
      <c r="F49" s="75">
        <v>0</v>
      </c>
      <c r="G49" s="75"/>
      <c r="H49" s="75">
        <v>0</v>
      </c>
      <c r="I49" s="75"/>
      <c r="J49" s="75"/>
    </row>
    <row r="50" spans="1:10" ht="15" thickBot="1" x14ac:dyDescent="0.4">
      <c r="A50" s="31">
        <v>4</v>
      </c>
      <c r="B50" s="32" t="s">
        <v>78</v>
      </c>
      <c r="C50" s="74" t="s">
        <v>118</v>
      </c>
      <c r="D50" s="74"/>
      <c r="E50" s="74"/>
      <c r="F50" s="75">
        <v>0</v>
      </c>
      <c r="G50" s="75"/>
      <c r="H50" s="75">
        <v>0</v>
      </c>
      <c r="I50" s="75"/>
      <c r="J50" s="75"/>
    </row>
    <row r="51" spans="1:10" ht="15" thickBot="1" x14ac:dyDescent="0.4">
      <c r="A51" s="31">
        <v>1</v>
      </c>
      <c r="B51" s="32" t="s">
        <v>78</v>
      </c>
      <c r="C51" s="74" t="s">
        <v>119</v>
      </c>
      <c r="D51" s="74"/>
      <c r="E51" s="74"/>
      <c r="F51" s="75">
        <v>0</v>
      </c>
      <c r="G51" s="75"/>
      <c r="H51" s="75">
        <v>0</v>
      </c>
      <c r="I51" s="75"/>
      <c r="J51" s="75"/>
    </row>
    <row r="52" spans="1:10" ht="15" thickBot="1" x14ac:dyDescent="0.4">
      <c r="A52" s="31">
        <v>8</v>
      </c>
      <c r="B52" s="32" t="s">
        <v>88</v>
      </c>
      <c r="C52" s="74" t="s">
        <v>120</v>
      </c>
      <c r="D52" s="74"/>
      <c r="E52" s="74"/>
      <c r="F52" s="75">
        <v>0</v>
      </c>
      <c r="G52" s="75"/>
      <c r="H52" s="75">
        <v>0</v>
      </c>
      <c r="I52" s="75"/>
      <c r="J52" s="75"/>
    </row>
    <row r="53" spans="1:10" ht="15" thickBot="1" x14ac:dyDescent="0.4">
      <c r="A53" s="31">
        <v>1</v>
      </c>
      <c r="B53" s="32" t="s">
        <v>78</v>
      </c>
      <c r="C53" s="74" t="s">
        <v>121</v>
      </c>
      <c r="D53" s="74"/>
      <c r="E53" s="74"/>
      <c r="F53" s="75">
        <v>0</v>
      </c>
      <c r="G53" s="75"/>
      <c r="H53" s="75">
        <v>0</v>
      </c>
      <c r="I53" s="75"/>
      <c r="J53" s="75"/>
    </row>
    <row r="54" spans="1:10" ht="15" thickBot="1" x14ac:dyDescent="0.4">
      <c r="A54" s="31">
        <v>38</v>
      </c>
      <c r="B54" s="32" t="s">
        <v>88</v>
      </c>
      <c r="C54" s="74" t="s">
        <v>122</v>
      </c>
      <c r="D54" s="74"/>
      <c r="E54" s="74"/>
      <c r="F54" s="75">
        <v>0</v>
      </c>
      <c r="G54" s="75"/>
      <c r="H54" s="75">
        <v>0</v>
      </c>
      <c r="I54" s="75"/>
      <c r="J54" s="75"/>
    </row>
    <row r="55" spans="1:10" ht="15" thickBot="1" x14ac:dyDescent="0.4">
      <c r="A55" s="31">
        <v>46</v>
      </c>
      <c r="B55" s="32" t="s">
        <v>88</v>
      </c>
      <c r="C55" s="74" t="s">
        <v>123</v>
      </c>
      <c r="D55" s="74"/>
      <c r="E55" s="74"/>
      <c r="F55" s="75">
        <v>0</v>
      </c>
      <c r="G55" s="75"/>
      <c r="H55" s="75">
        <v>0</v>
      </c>
      <c r="I55" s="75"/>
      <c r="J55" s="75"/>
    </row>
    <row r="56" spans="1:10" ht="15" thickBot="1" x14ac:dyDescent="0.4">
      <c r="A56" s="31">
        <v>38</v>
      </c>
      <c r="B56" s="32" t="s">
        <v>88</v>
      </c>
      <c r="C56" s="74" t="s">
        <v>124</v>
      </c>
      <c r="D56" s="74"/>
      <c r="E56" s="74"/>
      <c r="F56" s="75">
        <v>0</v>
      </c>
      <c r="G56" s="75"/>
      <c r="H56" s="75">
        <v>0</v>
      </c>
      <c r="I56" s="75"/>
      <c r="J56" s="75"/>
    </row>
    <row r="57" spans="1:10" ht="15" thickBot="1" x14ac:dyDescent="0.4">
      <c r="A57" s="31">
        <v>38</v>
      </c>
      <c r="B57" s="32" t="s">
        <v>88</v>
      </c>
      <c r="C57" s="74" t="s">
        <v>125</v>
      </c>
      <c r="D57" s="74"/>
      <c r="E57" s="74"/>
      <c r="F57" s="75">
        <v>0</v>
      </c>
      <c r="G57" s="75"/>
      <c r="H57" s="75">
        <v>0</v>
      </c>
      <c r="I57" s="75"/>
      <c r="J57" s="75"/>
    </row>
    <row r="58" spans="1:10" ht="15" thickBot="1" x14ac:dyDescent="0.4">
      <c r="A58" s="31">
        <v>38</v>
      </c>
      <c r="B58" s="32" t="s">
        <v>88</v>
      </c>
      <c r="C58" s="74" t="s">
        <v>126</v>
      </c>
      <c r="D58" s="74"/>
      <c r="E58" s="74"/>
      <c r="F58" s="75">
        <v>0</v>
      </c>
      <c r="G58" s="75"/>
      <c r="H58" s="75">
        <v>0</v>
      </c>
      <c r="I58" s="75"/>
      <c r="J58" s="75"/>
    </row>
    <row r="59" spans="1:10" ht="15" thickBot="1" x14ac:dyDescent="0.4">
      <c r="A59" s="31">
        <v>38</v>
      </c>
      <c r="B59" s="32" t="s">
        <v>88</v>
      </c>
      <c r="C59" s="74" t="s">
        <v>127</v>
      </c>
      <c r="D59" s="74"/>
      <c r="E59" s="74"/>
      <c r="F59" s="75">
        <v>0</v>
      </c>
      <c r="G59" s="75"/>
      <c r="H59" s="75">
        <v>0</v>
      </c>
      <c r="I59" s="75"/>
      <c r="J59" s="75"/>
    </row>
    <row r="60" spans="1:10" ht="15" thickBot="1" x14ac:dyDescent="0.4">
      <c r="A60" s="31">
        <v>38</v>
      </c>
      <c r="B60" s="32" t="s">
        <v>88</v>
      </c>
      <c r="C60" s="74" t="s">
        <v>128</v>
      </c>
      <c r="D60" s="74"/>
      <c r="E60" s="74"/>
      <c r="F60" s="75">
        <v>0</v>
      </c>
      <c r="G60" s="75"/>
      <c r="H60" s="75">
        <v>0</v>
      </c>
      <c r="I60" s="75"/>
      <c r="J60" s="75"/>
    </row>
    <row r="61" spans="1:10" ht="15" thickBot="1" x14ac:dyDescent="0.4">
      <c r="A61" s="31">
        <v>1</v>
      </c>
      <c r="B61" s="32" t="s">
        <v>78</v>
      </c>
      <c r="C61" s="74" t="s">
        <v>129</v>
      </c>
      <c r="D61" s="74"/>
      <c r="E61" s="74"/>
      <c r="F61" s="75">
        <v>0</v>
      </c>
      <c r="G61" s="75"/>
      <c r="H61" s="75">
        <v>0</v>
      </c>
      <c r="I61" s="75"/>
      <c r="J61" s="75"/>
    </row>
    <row r="62" spans="1:10" ht="15" thickBot="1" x14ac:dyDescent="0.4">
      <c r="A62" s="31">
        <v>1</v>
      </c>
      <c r="B62" s="32" t="s">
        <v>81</v>
      </c>
      <c r="C62" s="74" t="s">
        <v>130</v>
      </c>
      <c r="D62" s="74"/>
      <c r="E62" s="74"/>
      <c r="F62" s="75">
        <v>0</v>
      </c>
      <c r="G62" s="75"/>
      <c r="H62" s="75">
        <v>0</v>
      </c>
      <c r="I62" s="75"/>
      <c r="J62" s="75"/>
    </row>
    <row r="63" spans="1:10" ht="15" thickBot="1" x14ac:dyDescent="0.4">
      <c r="A63" s="31">
        <v>1</v>
      </c>
      <c r="B63" s="32" t="s">
        <v>78</v>
      </c>
      <c r="C63" s="74" t="s">
        <v>131</v>
      </c>
      <c r="D63" s="74"/>
      <c r="E63" s="74"/>
      <c r="F63" s="75">
        <v>0</v>
      </c>
      <c r="G63" s="75"/>
      <c r="H63" s="75">
        <v>0</v>
      </c>
      <c r="I63" s="75"/>
      <c r="J63" s="75"/>
    </row>
    <row r="64" spans="1:10" ht="15" thickBot="1" x14ac:dyDescent="0.4">
      <c r="A64" s="31">
        <v>1</v>
      </c>
      <c r="B64" s="32" t="s">
        <v>78</v>
      </c>
      <c r="C64" s="74" t="s">
        <v>132</v>
      </c>
      <c r="D64" s="74"/>
      <c r="E64" s="74"/>
      <c r="F64" s="75">
        <v>0</v>
      </c>
      <c r="G64" s="75"/>
      <c r="H64" s="75">
        <v>0</v>
      </c>
      <c r="I64" s="75"/>
      <c r="J64" s="75"/>
    </row>
    <row r="65" spans="1:10" ht="15" thickBot="1" x14ac:dyDescent="0.4">
      <c r="A65" s="31">
        <v>1</v>
      </c>
      <c r="B65" s="32" t="s">
        <v>78</v>
      </c>
      <c r="C65" s="74" t="s">
        <v>133</v>
      </c>
      <c r="D65" s="74"/>
      <c r="E65" s="74"/>
      <c r="F65" s="75">
        <v>0</v>
      </c>
      <c r="G65" s="75"/>
      <c r="H65" s="75">
        <v>0</v>
      </c>
      <c r="I65" s="75"/>
      <c r="J65" s="75"/>
    </row>
    <row r="66" spans="1:10" ht="15" thickBot="1" x14ac:dyDescent="0.4">
      <c r="A66" s="31">
        <v>1</v>
      </c>
      <c r="B66" s="32" t="s">
        <v>78</v>
      </c>
      <c r="C66" s="74" t="s">
        <v>134</v>
      </c>
      <c r="D66" s="74"/>
      <c r="E66" s="74"/>
      <c r="F66" s="75">
        <v>0</v>
      </c>
      <c r="G66" s="75"/>
      <c r="H66" s="75">
        <v>0</v>
      </c>
      <c r="I66" s="75"/>
      <c r="J66" s="75"/>
    </row>
    <row r="67" spans="1:10" ht="15" thickBot="1" x14ac:dyDescent="0.4">
      <c r="A67" s="31">
        <v>1</v>
      </c>
      <c r="B67" s="32" t="s">
        <v>78</v>
      </c>
      <c r="C67" s="74" t="s">
        <v>135</v>
      </c>
      <c r="D67" s="74"/>
      <c r="E67" s="74"/>
      <c r="F67" s="75">
        <v>0</v>
      </c>
      <c r="G67" s="75"/>
      <c r="H67" s="75">
        <v>0</v>
      </c>
      <c r="I67" s="75"/>
      <c r="J67" s="75"/>
    </row>
    <row r="68" spans="1:10" ht="15" thickBot="1" x14ac:dyDescent="0.4">
      <c r="A68" s="31">
        <v>38</v>
      </c>
      <c r="B68" s="32" t="s">
        <v>88</v>
      </c>
      <c r="C68" s="74" t="s">
        <v>136</v>
      </c>
      <c r="D68" s="74"/>
      <c r="E68" s="74"/>
      <c r="F68" s="75">
        <v>0</v>
      </c>
      <c r="G68" s="75"/>
      <c r="H68" s="75">
        <v>0</v>
      </c>
      <c r="I68" s="75"/>
      <c r="J68" s="75"/>
    </row>
    <row r="69" spans="1:10" ht="15" thickBot="1" x14ac:dyDescent="0.4">
      <c r="A69" s="31">
        <v>1</v>
      </c>
      <c r="B69" s="32" t="s">
        <v>81</v>
      </c>
      <c r="C69" s="74" t="s">
        <v>137</v>
      </c>
      <c r="D69" s="74"/>
      <c r="E69" s="74"/>
      <c r="F69" s="75">
        <v>0</v>
      </c>
      <c r="G69" s="75"/>
      <c r="H69" s="75">
        <v>0</v>
      </c>
      <c r="I69" s="75"/>
      <c r="J69" s="75"/>
    </row>
    <row r="70" spans="1:10" ht="15" thickBot="1" x14ac:dyDescent="0.4">
      <c r="A70" s="31">
        <v>38</v>
      </c>
      <c r="B70" s="32" t="s">
        <v>88</v>
      </c>
      <c r="C70" s="74" t="s">
        <v>138</v>
      </c>
      <c r="D70" s="74"/>
      <c r="E70" s="74"/>
      <c r="F70" s="75">
        <v>0</v>
      </c>
      <c r="G70" s="75"/>
      <c r="H70" s="75">
        <v>0</v>
      </c>
      <c r="I70" s="75"/>
      <c r="J70" s="75"/>
    </row>
    <row r="71" spans="1:10" ht="15" thickBot="1" x14ac:dyDescent="0.4">
      <c r="A71" s="31">
        <v>38</v>
      </c>
      <c r="B71" s="32" t="s">
        <v>139</v>
      </c>
      <c r="C71" s="74" t="s">
        <v>140</v>
      </c>
      <c r="D71" s="74"/>
      <c r="E71" s="74"/>
      <c r="F71" s="75">
        <v>0</v>
      </c>
      <c r="G71" s="75"/>
      <c r="H71" s="75">
        <v>0</v>
      </c>
      <c r="I71" s="75"/>
      <c r="J71" s="75"/>
    </row>
    <row r="72" spans="1:10" ht="15" thickBot="1" x14ac:dyDescent="0.4">
      <c r="A72" s="31">
        <v>1</v>
      </c>
      <c r="B72" s="32" t="s">
        <v>78</v>
      </c>
      <c r="C72" s="74" t="s">
        <v>141</v>
      </c>
      <c r="D72" s="74"/>
      <c r="E72" s="74"/>
      <c r="F72" s="75">
        <v>0</v>
      </c>
      <c r="G72" s="75"/>
      <c r="H72" s="75">
        <v>0</v>
      </c>
      <c r="I72" s="75"/>
      <c r="J72" s="75"/>
    </row>
    <row r="73" spans="1:10" ht="15" thickBot="1" x14ac:dyDescent="0.4">
      <c r="A73" s="31">
        <v>1</v>
      </c>
      <c r="B73" s="32" t="s">
        <v>78</v>
      </c>
      <c r="C73" s="74" t="s">
        <v>142</v>
      </c>
      <c r="D73" s="74"/>
      <c r="E73" s="74"/>
      <c r="F73" s="75">
        <v>0</v>
      </c>
      <c r="G73" s="75"/>
      <c r="H73" s="75">
        <v>0</v>
      </c>
      <c r="I73" s="75"/>
      <c r="J73" s="75"/>
    </row>
    <row r="74" spans="1:10" ht="15" thickBot="1" x14ac:dyDescent="0.4">
      <c r="A74" s="31">
        <v>3</v>
      </c>
      <c r="B74" s="32" t="s">
        <v>78</v>
      </c>
      <c r="C74" s="74" t="s">
        <v>143</v>
      </c>
      <c r="D74" s="74"/>
      <c r="E74" s="74"/>
      <c r="F74" s="75">
        <v>0</v>
      </c>
      <c r="G74" s="75"/>
      <c r="H74" s="75">
        <v>0</v>
      </c>
      <c r="I74" s="75"/>
      <c r="J74" s="75"/>
    </row>
    <row r="75" spans="1:10" ht="15" thickBot="1" x14ac:dyDescent="0.4">
      <c r="A75" s="31">
        <v>2</v>
      </c>
      <c r="B75" s="32" t="s">
        <v>78</v>
      </c>
      <c r="C75" s="74" t="s">
        <v>144</v>
      </c>
      <c r="D75" s="74"/>
      <c r="E75" s="74"/>
      <c r="F75" s="75">
        <v>0</v>
      </c>
      <c r="G75" s="75"/>
      <c r="H75" s="75">
        <v>0</v>
      </c>
      <c r="I75" s="75"/>
      <c r="J75" s="75"/>
    </row>
    <row r="76" spans="1:10" ht="15" thickBot="1" x14ac:dyDescent="0.4">
      <c r="A76" s="31">
        <v>2</v>
      </c>
      <c r="B76" s="32" t="s">
        <v>78</v>
      </c>
      <c r="C76" s="74" t="s">
        <v>145</v>
      </c>
      <c r="D76" s="74"/>
      <c r="E76" s="74"/>
      <c r="F76" s="75">
        <v>0</v>
      </c>
      <c r="G76" s="75"/>
      <c r="H76" s="75">
        <v>0</v>
      </c>
      <c r="I76" s="75"/>
      <c r="J76" s="75"/>
    </row>
    <row r="77" spans="1:10" ht="15" thickBot="1" x14ac:dyDescent="0.4">
      <c r="A77" s="31">
        <v>4</v>
      </c>
      <c r="B77" s="32" t="s">
        <v>78</v>
      </c>
      <c r="C77" s="74" t="s">
        <v>146</v>
      </c>
      <c r="D77" s="74"/>
      <c r="E77" s="74"/>
      <c r="F77" s="75">
        <v>0</v>
      </c>
      <c r="G77" s="75"/>
      <c r="H77" s="75">
        <v>0</v>
      </c>
      <c r="I77" s="75"/>
      <c r="J77" s="75"/>
    </row>
    <row r="78" spans="1:10" ht="15" thickBot="1" x14ac:dyDescent="0.4">
      <c r="A78" s="31">
        <v>2</v>
      </c>
      <c r="B78" s="32" t="s">
        <v>78</v>
      </c>
      <c r="C78" s="74" t="s">
        <v>147</v>
      </c>
      <c r="D78" s="74"/>
      <c r="E78" s="74"/>
      <c r="F78" s="75">
        <v>0</v>
      </c>
      <c r="G78" s="75"/>
      <c r="H78" s="75">
        <v>0</v>
      </c>
      <c r="I78" s="75"/>
      <c r="J78" s="75"/>
    </row>
    <row r="79" spans="1:10" ht="15" thickBot="1" x14ac:dyDescent="0.4">
      <c r="A79" s="31">
        <v>4</v>
      </c>
      <c r="B79" s="32" t="s">
        <v>78</v>
      </c>
      <c r="C79" s="74" t="s">
        <v>148</v>
      </c>
      <c r="D79" s="74"/>
      <c r="E79" s="74"/>
      <c r="F79" s="75">
        <v>0</v>
      </c>
      <c r="G79" s="75"/>
      <c r="H79" s="75">
        <v>0</v>
      </c>
      <c r="I79" s="75"/>
      <c r="J79" s="75"/>
    </row>
    <row r="80" spans="1:10" ht="15" thickBot="1" x14ac:dyDescent="0.4">
      <c r="A80" s="31">
        <v>2</v>
      </c>
      <c r="B80" s="32" t="s">
        <v>78</v>
      </c>
      <c r="C80" s="74" t="s">
        <v>149</v>
      </c>
      <c r="D80" s="74"/>
      <c r="E80" s="74"/>
      <c r="F80" s="75">
        <v>0</v>
      </c>
      <c r="G80" s="75"/>
      <c r="H80" s="75">
        <v>0</v>
      </c>
      <c r="I80" s="75"/>
      <c r="J80" s="75"/>
    </row>
    <row r="81" spans="1:10" ht="15" thickBot="1" x14ac:dyDescent="0.4">
      <c r="A81" s="31">
        <v>1</v>
      </c>
      <c r="B81" s="32" t="s">
        <v>78</v>
      </c>
      <c r="C81" s="74" t="s">
        <v>150</v>
      </c>
      <c r="D81" s="74"/>
      <c r="E81" s="74"/>
      <c r="F81" s="75">
        <v>0</v>
      </c>
      <c r="G81" s="75"/>
      <c r="H81" s="75">
        <v>0</v>
      </c>
      <c r="I81" s="75"/>
      <c r="J81" s="75"/>
    </row>
    <row r="82" spans="1:10" ht="15" thickBot="1" x14ac:dyDescent="0.4">
      <c r="A82" s="31">
        <v>1</v>
      </c>
      <c r="B82" s="32" t="s">
        <v>78</v>
      </c>
      <c r="C82" s="74" t="s">
        <v>151</v>
      </c>
      <c r="D82" s="74"/>
      <c r="E82" s="74"/>
      <c r="F82" s="75">
        <v>0</v>
      </c>
      <c r="G82" s="75"/>
      <c r="H82" s="75">
        <v>0</v>
      </c>
      <c r="I82" s="75"/>
      <c r="J82" s="75"/>
    </row>
    <row r="83" spans="1:10" ht="15" thickBot="1" x14ac:dyDescent="0.4">
      <c r="A83" s="31">
        <v>6</v>
      </c>
      <c r="B83" s="32" t="s">
        <v>78</v>
      </c>
      <c r="C83" s="74" t="s">
        <v>152</v>
      </c>
      <c r="D83" s="74"/>
      <c r="E83" s="74"/>
      <c r="F83" s="75">
        <v>0</v>
      </c>
      <c r="G83" s="75"/>
      <c r="H83" s="75">
        <v>0</v>
      </c>
      <c r="I83" s="75"/>
      <c r="J83" s="75"/>
    </row>
    <row r="84" spans="1:10" ht="15" thickBot="1" x14ac:dyDescent="0.4">
      <c r="A84" s="31">
        <v>2</v>
      </c>
      <c r="B84" s="32" t="s">
        <v>78</v>
      </c>
      <c r="C84" s="74" t="s">
        <v>153</v>
      </c>
      <c r="D84" s="74"/>
      <c r="E84" s="74"/>
      <c r="F84" s="75">
        <v>0</v>
      </c>
      <c r="G84" s="75"/>
      <c r="H84" s="75">
        <v>0</v>
      </c>
      <c r="I84" s="75"/>
      <c r="J84" s="75"/>
    </row>
    <row r="85" spans="1:10" ht="15" thickBot="1" x14ac:dyDescent="0.4">
      <c r="A85" s="31">
        <v>1</v>
      </c>
      <c r="B85" s="32" t="s">
        <v>78</v>
      </c>
      <c r="C85" s="74" t="s">
        <v>154</v>
      </c>
      <c r="D85" s="74"/>
      <c r="E85" s="74"/>
      <c r="F85" s="75">
        <v>0</v>
      </c>
      <c r="G85" s="75"/>
      <c r="H85" s="75">
        <v>0</v>
      </c>
      <c r="I85" s="75"/>
      <c r="J85" s="75"/>
    </row>
    <row r="86" spans="1:10" ht="15" thickBot="1" x14ac:dyDescent="0.4">
      <c r="A86" s="31">
        <v>1</v>
      </c>
      <c r="B86" s="32" t="s">
        <v>78</v>
      </c>
      <c r="C86" s="74" t="s">
        <v>155</v>
      </c>
      <c r="D86" s="74"/>
      <c r="E86" s="74"/>
      <c r="F86" s="75">
        <v>0</v>
      </c>
      <c r="G86" s="75"/>
      <c r="H86" s="75">
        <v>0</v>
      </c>
      <c r="I86" s="75"/>
      <c r="J86" s="75"/>
    </row>
    <row r="87" spans="1:10" ht="15" thickBot="1" x14ac:dyDescent="0.4">
      <c r="A87" s="31">
        <v>1</v>
      </c>
      <c r="B87" s="32" t="s">
        <v>78</v>
      </c>
      <c r="C87" s="74" t="s">
        <v>156</v>
      </c>
      <c r="D87" s="74"/>
      <c r="E87" s="74"/>
      <c r="F87" s="75">
        <v>0</v>
      </c>
      <c r="G87" s="75"/>
      <c r="H87" s="75">
        <v>0</v>
      </c>
      <c r="I87" s="75"/>
      <c r="J87" s="75"/>
    </row>
    <row r="88" spans="1:10" ht="15" thickBot="1" x14ac:dyDescent="0.4">
      <c r="A88" s="31">
        <v>1</v>
      </c>
      <c r="B88" s="32" t="s">
        <v>78</v>
      </c>
      <c r="C88" s="74" t="s">
        <v>157</v>
      </c>
      <c r="D88" s="74"/>
      <c r="E88" s="74"/>
      <c r="F88" s="75">
        <v>0</v>
      </c>
      <c r="G88" s="75"/>
      <c r="H88" s="75">
        <v>0</v>
      </c>
      <c r="I88" s="75"/>
      <c r="J88" s="75"/>
    </row>
    <row r="89" spans="1:10" ht="15" thickBot="1" x14ac:dyDescent="0.4">
      <c r="A89" s="41"/>
      <c r="B89" s="42"/>
      <c r="C89" s="76" t="s">
        <v>158</v>
      </c>
      <c r="D89" s="76"/>
      <c r="E89" s="76"/>
      <c r="F89" s="77">
        <f>SUM(G13:G87)</f>
        <v>0</v>
      </c>
      <c r="G89" s="77"/>
      <c r="H89" s="77">
        <v>0</v>
      </c>
      <c r="I89" s="77"/>
      <c r="J89" s="77"/>
    </row>
    <row r="90" spans="1:10" x14ac:dyDescent="0.35">
      <c r="A90" s="43"/>
      <c r="B90" s="33"/>
      <c r="C90" s="33"/>
      <c r="D90" s="33"/>
      <c r="E90" s="33"/>
      <c r="F90" s="33"/>
      <c r="G90" s="33"/>
      <c r="H90" s="33"/>
      <c r="I90" s="33"/>
      <c r="J90" s="43"/>
    </row>
    <row r="91" spans="1:10" ht="15" thickBot="1" x14ac:dyDescent="0.4">
      <c r="A91" s="34" t="s">
        <v>74</v>
      </c>
      <c r="B91" s="35" t="s">
        <v>75</v>
      </c>
      <c r="C91" s="72" t="s">
        <v>159</v>
      </c>
      <c r="D91" s="72"/>
      <c r="E91" s="72"/>
      <c r="F91" s="73"/>
      <c r="G91" s="73"/>
      <c r="H91" s="40"/>
      <c r="I91" s="40"/>
      <c r="J91" s="40"/>
    </row>
    <row r="92" spans="1:10" ht="15" thickBot="1" x14ac:dyDescent="0.4">
      <c r="A92" s="36">
        <v>1</v>
      </c>
      <c r="B92" s="37" t="s">
        <v>78</v>
      </c>
      <c r="C92" s="70" t="s">
        <v>160</v>
      </c>
      <c r="D92" s="70"/>
      <c r="E92" s="70"/>
      <c r="F92" s="59" t="s">
        <v>197</v>
      </c>
      <c r="G92" s="59"/>
      <c r="H92" s="71">
        <v>0</v>
      </c>
      <c r="I92" s="71"/>
      <c r="J92" s="71"/>
    </row>
    <row r="93" spans="1:10" ht="15" thickBot="1" x14ac:dyDescent="0.4">
      <c r="A93" s="36">
        <v>1</v>
      </c>
      <c r="B93" s="37" t="s">
        <v>78</v>
      </c>
      <c r="C93" s="70" t="s">
        <v>161</v>
      </c>
      <c r="D93" s="70"/>
      <c r="E93" s="70"/>
      <c r="F93" s="59" t="s">
        <v>197</v>
      </c>
      <c r="G93" s="59"/>
      <c r="H93" s="71">
        <v>0</v>
      </c>
      <c r="I93" s="71"/>
      <c r="J93" s="71"/>
    </row>
    <row r="94" spans="1:10" ht="15" thickBot="1" x14ac:dyDescent="0.4">
      <c r="A94" s="36">
        <v>1</v>
      </c>
      <c r="B94" s="37" t="s">
        <v>78</v>
      </c>
      <c r="C94" s="70" t="s">
        <v>162</v>
      </c>
      <c r="D94" s="70"/>
      <c r="E94" s="70"/>
      <c r="F94" s="59" t="s">
        <v>197</v>
      </c>
      <c r="G94" s="59"/>
      <c r="H94" s="71">
        <v>0</v>
      </c>
      <c r="I94" s="71"/>
      <c r="J94" s="71"/>
    </row>
    <row r="95" spans="1:10" ht="15" thickBot="1" x14ac:dyDescent="0.4">
      <c r="A95" s="36">
        <v>1</v>
      </c>
      <c r="B95" s="37" t="s">
        <v>78</v>
      </c>
      <c r="C95" s="70" t="s">
        <v>163</v>
      </c>
      <c r="D95" s="70"/>
      <c r="E95" s="70"/>
      <c r="F95" s="59" t="s">
        <v>197</v>
      </c>
      <c r="G95" s="59"/>
      <c r="H95" s="71">
        <v>0</v>
      </c>
      <c r="I95" s="71"/>
      <c r="J95" s="71"/>
    </row>
    <row r="96" spans="1:10" ht="15" thickBot="1" x14ac:dyDescent="0.4">
      <c r="A96" s="36">
        <v>1</v>
      </c>
      <c r="B96" s="37" t="s">
        <v>78</v>
      </c>
      <c r="C96" s="70" t="s">
        <v>164</v>
      </c>
      <c r="D96" s="70"/>
      <c r="E96" s="70"/>
      <c r="F96" s="59" t="s">
        <v>197</v>
      </c>
      <c r="G96" s="59"/>
      <c r="H96" s="71">
        <v>0</v>
      </c>
      <c r="I96" s="71"/>
      <c r="J96" s="71"/>
    </row>
    <row r="97" spans="1:10" ht="15" thickBot="1" x14ac:dyDescent="0.4">
      <c r="A97" s="36">
        <v>188</v>
      </c>
      <c r="B97" s="37" t="s">
        <v>78</v>
      </c>
      <c r="C97" s="70" t="s">
        <v>165</v>
      </c>
      <c r="D97" s="70"/>
      <c r="E97" s="70"/>
      <c r="F97" s="59" t="s">
        <v>197</v>
      </c>
      <c r="G97" s="59"/>
      <c r="H97" s="71">
        <v>0</v>
      </c>
      <c r="I97" s="71"/>
      <c r="J97" s="71"/>
    </row>
    <row r="98" spans="1:10" ht="15" thickBot="1" x14ac:dyDescent="0.4">
      <c r="A98" s="36">
        <v>12</v>
      </c>
      <c r="B98" s="37" t="s">
        <v>78</v>
      </c>
      <c r="C98" s="70" t="s">
        <v>166</v>
      </c>
      <c r="D98" s="70"/>
      <c r="E98" s="70"/>
      <c r="F98" s="59" t="s">
        <v>197</v>
      </c>
      <c r="G98" s="59"/>
      <c r="H98" s="71">
        <v>0</v>
      </c>
      <c r="I98" s="71"/>
      <c r="J98" s="71"/>
    </row>
    <row r="99" spans="1:10" ht="15" thickBot="1" x14ac:dyDescent="0.4">
      <c r="A99" s="36">
        <v>1</v>
      </c>
      <c r="B99" s="37" t="s">
        <v>78</v>
      </c>
      <c r="C99" s="70" t="s">
        <v>167</v>
      </c>
      <c r="D99" s="70"/>
      <c r="E99" s="70"/>
      <c r="F99" s="59" t="s">
        <v>197</v>
      </c>
      <c r="G99" s="59"/>
      <c r="H99" s="71">
        <v>0</v>
      </c>
      <c r="I99" s="71"/>
      <c r="J99" s="71"/>
    </row>
    <row r="100" spans="1:10" ht="15" thickBot="1" x14ac:dyDescent="0.4">
      <c r="A100" s="36">
        <v>1</v>
      </c>
      <c r="B100" s="37" t="s">
        <v>78</v>
      </c>
      <c r="C100" s="70" t="s">
        <v>168</v>
      </c>
      <c r="D100" s="70"/>
      <c r="E100" s="70"/>
      <c r="F100" s="59" t="s">
        <v>197</v>
      </c>
      <c r="G100" s="59"/>
      <c r="H100" s="71">
        <v>0</v>
      </c>
      <c r="I100" s="71"/>
      <c r="J100" s="71"/>
    </row>
    <row r="101" spans="1:10" ht="15" thickBot="1" x14ac:dyDescent="0.4">
      <c r="A101" s="36">
        <v>3</v>
      </c>
      <c r="B101" s="37" t="s">
        <v>78</v>
      </c>
      <c r="C101" s="70" t="s">
        <v>169</v>
      </c>
      <c r="D101" s="70"/>
      <c r="E101" s="70"/>
      <c r="F101" s="59" t="s">
        <v>197</v>
      </c>
      <c r="G101" s="59"/>
      <c r="H101" s="71">
        <v>0</v>
      </c>
      <c r="I101" s="71"/>
      <c r="J101" s="71"/>
    </row>
    <row r="102" spans="1:10" ht="15" thickBot="1" x14ac:dyDescent="0.4">
      <c r="A102" s="36">
        <v>1</v>
      </c>
      <c r="B102" s="37" t="s">
        <v>78</v>
      </c>
      <c r="C102" s="70" t="s">
        <v>170</v>
      </c>
      <c r="D102" s="70"/>
      <c r="E102" s="70"/>
      <c r="F102" s="59" t="s">
        <v>197</v>
      </c>
      <c r="G102" s="59"/>
      <c r="H102" s="71">
        <v>0</v>
      </c>
      <c r="I102" s="71"/>
      <c r="J102" s="71"/>
    </row>
    <row r="103" spans="1:10" ht="15" thickBot="1" x14ac:dyDescent="0.4">
      <c r="A103" s="36">
        <v>1</v>
      </c>
      <c r="B103" s="37" t="s">
        <v>78</v>
      </c>
      <c r="C103" s="70" t="s">
        <v>171</v>
      </c>
      <c r="D103" s="70"/>
      <c r="E103" s="70"/>
      <c r="F103" s="59" t="s">
        <v>197</v>
      </c>
      <c r="G103" s="59"/>
      <c r="H103" s="71">
        <v>0</v>
      </c>
      <c r="I103" s="71"/>
      <c r="J103" s="71"/>
    </row>
    <row r="104" spans="1:10" ht="15" thickBot="1" x14ac:dyDescent="0.4">
      <c r="A104" s="36">
        <v>1</v>
      </c>
      <c r="B104" s="37" t="s">
        <v>78</v>
      </c>
      <c r="C104" s="70" t="s">
        <v>172</v>
      </c>
      <c r="D104" s="70"/>
      <c r="E104" s="70"/>
      <c r="F104" s="60" t="s">
        <v>197</v>
      </c>
      <c r="G104" s="60"/>
      <c r="H104" s="71">
        <v>0</v>
      </c>
      <c r="I104" s="71"/>
      <c r="J104" s="71"/>
    </row>
    <row r="105" spans="1:10" x14ac:dyDescent="0.35">
      <c r="E105" s="1" t="s">
        <v>158</v>
      </c>
      <c r="F105" s="61"/>
      <c r="G105" s="62"/>
      <c r="H105" s="63">
        <f>SUM(J92:J104)</f>
        <v>0</v>
      </c>
      <c r="I105" s="64"/>
      <c r="J105" s="64"/>
    </row>
    <row r="107" spans="1:10" x14ac:dyDescent="0.35">
      <c r="C107" t="s">
        <v>196</v>
      </c>
      <c r="H107" s="67"/>
      <c r="I107" s="67"/>
      <c r="J107" s="67"/>
    </row>
    <row r="108" spans="1:10" x14ac:dyDescent="0.35">
      <c r="D108" t="s">
        <v>173</v>
      </c>
      <c r="F108" s="68"/>
      <c r="G108" s="68"/>
      <c r="H108" s="69">
        <v>0</v>
      </c>
      <c r="I108" s="69"/>
      <c r="J108" s="69"/>
    </row>
    <row r="110" spans="1:10" ht="15" thickBot="1" x14ac:dyDescent="0.4">
      <c r="E110" s="45" t="s">
        <v>198</v>
      </c>
      <c r="G110" s="46">
        <f>G89</f>
        <v>0</v>
      </c>
      <c r="H110" s="65">
        <f>SUM(J89+J105+J108)</f>
        <v>0</v>
      </c>
      <c r="I110" s="66"/>
      <c r="J110" s="66"/>
    </row>
    <row r="111" spans="1:10" ht="15" thickTop="1" x14ac:dyDescent="0.35"/>
  </sheetData>
  <mergeCells count="298">
    <mergeCell ref="A1:C1"/>
    <mergeCell ref="E1:H1"/>
    <mergeCell ref="A2:C2"/>
    <mergeCell ref="E2:H2"/>
    <mergeCell ref="A3:C3"/>
    <mergeCell ref="E3:H3"/>
    <mergeCell ref="A11:C11"/>
    <mergeCell ref="C12:E12"/>
    <mergeCell ref="F12:G12"/>
    <mergeCell ref="H12:J12"/>
    <mergeCell ref="C13:E13"/>
    <mergeCell ref="F13:G13"/>
    <mergeCell ref="H13:J13"/>
    <mergeCell ref="A4:C4"/>
    <mergeCell ref="D4:D5"/>
    <mergeCell ref="E4:H5"/>
    <mergeCell ref="A5:C6"/>
    <mergeCell ref="D6:D7"/>
    <mergeCell ref="E6:H7"/>
    <mergeCell ref="A7:C8"/>
    <mergeCell ref="D8:D9"/>
    <mergeCell ref="E8:H9"/>
    <mergeCell ref="A9:C10"/>
    <mergeCell ref="C16:E16"/>
    <mergeCell ref="F16:G16"/>
    <mergeCell ref="H16:J16"/>
    <mergeCell ref="C17:E17"/>
    <mergeCell ref="F17:G17"/>
    <mergeCell ref="H17:J17"/>
    <mergeCell ref="C14:E14"/>
    <mergeCell ref="F14:G14"/>
    <mergeCell ref="H14:J14"/>
    <mergeCell ref="C15:E15"/>
    <mergeCell ref="F15:G15"/>
    <mergeCell ref="H15:J15"/>
    <mergeCell ref="C20:E20"/>
    <mergeCell ref="F20:G20"/>
    <mergeCell ref="H20:J20"/>
    <mergeCell ref="C21:E21"/>
    <mergeCell ref="F21:G21"/>
    <mergeCell ref="H21:J21"/>
    <mergeCell ref="C18:E18"/>
    <mergeCell ref="F18:G18"/>
    <mergeCell ref="H18:J18"/>
    <mergeCell ref="C19:E19"/>
    <mergeCell ref="F19:G19"/>
    <mergeCell ref="H19:J19"/>
    <mergeCell ref="C24:E24"/>
    <mergeCell ref="F24:G24"/>
    <mergeCell ref="H24:J24"/>
    <mergeCell ref="C25:E25"/>
    <mergeCell ref="F25:G25"/>
    <mergeCell ref="H25:J25"/>
    <mergeCell ref="C22:E22"/>
    <mergeCell ref="F22:G22"/>
    <mergeCell ref="H22:J22"/>
    <mergeCell ref="C23:E23"/>
    <mergeCell ref="F23:G23"/>
    <mergeCell ref="H23:J23"/>
    <mergeCell ref="C28:E28"/>
    <mergeCell ref="F28:G28"/>
    <mergeCell ref="H28:J28"/>
    <mergeCell ref="C29:E29"/>
    <mergeCell ref="F29:G29"/>
    <mergeCell ref="H29:J29"/>
    <mergeCell ref="C26:E26"/>
    <mergeCell ref="F26:G26"/>
    <mergeCell ref="H26:J26"/>
    <mergeCell ref="C27:E27"/>
    <mergeCell ref="F27:G27"/>
    <mergeCell ref="H27:J27"/>
    <mergeCell ref="C32:E32"/>
    <mergeCell ref="F32:G32"/>
    <mergeCell ref="H32:J32"/>
    <mergeCell ref="C33:E33"/>
    <mergeCell ref="F33:G33"/>
    <mergeCell ref="H33:J33"/>
    <mergeCell ref="C30:E30"/>
    <mergeCell ref="F30:G30"/>
    <mergeCell ref="H30:J30"/>
    <mergeCell ref="C31:E31"/>
    <mergeCell ref="F31:G31"/>
    <mergeCell ref="H31:J31"/>
    <mergeCell ref="C36:E36"/>
    <mergeCell ref="F36:G36"/>
    <mergeCell ref="H36:J36"/>
    <mergeCell ref="C37:E37"/>
    <mergeCell ref="F37:G37"/>
    <mergeCell ref="H37:J37"/>
    <mergeCell ref="C34:E34"/>
    <mergeCell ref="F34:G34"/>
    <mergeCell ref="H34:J34"/>
    <mergeCell ref="C35:E35"/>
    <mergeCell ref="F35:G35"/>
    <mergeCell ref="H35:J35"/>
    <mergeCell ref="C40:E40"/>
    <mergeCell ref="F40:G40"/>
    <mergeCell ref="H40:J40"/>
    <mergeCell ref="C41:E41"/>
    <mergeCell ref="F41:G41"/>
    <mergeCell ref="H41:J41"/>
    <mergeCell ref="C38:E38"/>
    <mergeCell ref="F38:G38"/>
    <mergeCell ref="H38:J38"/>
    <mergeCell ref="C39:E39"/>
    <mergeCell ref="F39:G39"/>
    <mergeCell ref="H39:J39"/>
    <mergeCell ref="C44:E44"/>
    <mergeCell ref="F44:G44"/>
    <mergeCell ref="H44:J44"/>
    <mergeCell ref="C45:E45"/>
    <mergeCell ref="F45:G45"/>
    <mergeCell ref="H45:J45"/>
    <mergeCell ref="C42:E42"/>
    <mergeCell ref="F42:G42"/>
    <mergeCell ref="H42:J42"/>
    <mergeCell ref="C43:E43"/>
    <mergeCell ref="F43:G43"/>
    <mergeCell ref="H43:J43"/>
    <mergeCell ref="C48:E48"/>
    <mergeCell ref="F48:G48"/>
    <mergeCell ref="H48:J48"/>
    <mergeCell ref="C49:E49"/>
    <mergeCell ref="F49:G49"/>
    <mergeCell ref="H49:J49"/>
    <mergeCell ref="C46:E46"/>
    <mergeCell ref="F46:G46"/>
    <mergeCell ref="H46:J46"/>
    <mergeCell ref="C47:E47"/>
    <mergeCell ref="F47:G47"/>
    <mergeCell ref="H47:J47"/>
    <mergeCell ref="C52:E52"/>
    <mergeCell ref="F52:G52"/>
    <mergeCell ref="H52:J52"/>
    <mergeCell ref="C53:E53"/>
    <mergeCell ref="F53:G53"/>
    <mergeCell ref="H53:J53"/>
    <mergeCell ref="C50:E50"/>
    <mergeCell ref="F50:G50"/>
    <mergeCell ref="H50:J50"/>
    <mergeCell ref="C51:E51"/>
    <mergeCell ref="F51:G51"/>
    <mergeCell ref="H51:J51"/>
    <mergeCell ref="C56:E56"/>
    <mergeCell ref="F56:G56"/>
    <mergeCell ref="H56:J56"/>
    <mergeCell ref="C57:E57"/>
    <mergeCell ref="F57:G57"/>
    <mergeCell ref="H57:J57"/>
    <mergeCell ref="C54:E54"/>
    <mergeCell ref="F54:G54"/>
    <mergeCell ref="H54:J54"/>
    <mergeCell ref="C55:E55"/>
    <mergeCell ref="F55:G55"/>
    <mergeCell ref="H55:J55"/>
    <mergeCell ref="C60:E60"/>
    <mergeCell ref="F60:G60"/>
    <mergeCell ref="H60:J60"/>
    <mergeCell ref="C61:E61"/>
    <mergeCell ref="F61:G61"/>
    <mergeCell ref="H61:J61"/>
    <mergeCell ref="C58:E58"/>
    <mergeCell ref="F58:G58"/>
    <mergeCell ref="H58:J58"/>
    <mergeCell ref="C59:E59"/>
    <mergeCell ref="F59:G59"/>
    <mergeCell ref="H59:J59"/>
    <mergeCell ref="C64:E64"/>
    <mergeCell ref="F64:G64"/>
    <mergeCell ref="H64:J64"/>
    <mergeCell ref="C65:E65"/>
    <mergeCell ref="F65:G65"/>
    <mergeCell ref="H65:J65"/>
    <mergeCell ref="C62:E62"/>
    <mergeCell ref="F62:G62"/>
    <mergeCell ref="H62:J62"/>
    <mergeCell ref="C63:E63"/>
    <mergeCell ref="F63:G63"/>
    <mergeCell ref="H63:J63"/>
    <mergeCell ref="C68:E68"/>
    <mergeCell ref="F68:G68"/>
    <mergeCell ref="H68:J68"/>
    <mergeCell ref="C69:E69"/>
    <mergeCell ref="F69:G69"/>
    <mergeCell ref="H69:J69"/>
    <mergeCell ref="C66:E66"/>
    <mergeCell ref="F66:G66"/>
    <mergeCell ref="H66:J66"/>
    <mergeCell ref="C67:E67"/>
    <mergeCell ref="F67:G67"/>
    <mergeCell ref="H67:J67"/>
    <mergeCell ref="C72:E72"/>
    <mergeCell ref="F72:G72"/>
    <mergeCell ref="H72:J72"/>
    <mergeCell ref="C73:E73"/>
    <mergeCell ref="F73:G73"/>
    <mergeCell ref="H73:J73"/>
    <mergeCell ref="C70:E70"/>
    <mergeCell ref="F70:G70"/>
    <mergeCell ref="H70:J70"/>
    <mergeCell ref="C71:E71"/>
    <mergeCell ref="F71:G71"/>
    <mergeCell ref="H71:J71"/>
    <mergeCell ref="C76:E76"/>
    <mergeCell ref="F76:G76"/>
    <mergeCell ref="H76:J76"/>
    <mergeCell ref="C77:E77"/>
    <mergeCell ref="F77:G77"/>
    <mergeCell ref="H77:J77"/>
    <mergeCell ref="C74:E74"/>
    <mergeCell ref="F74:G74"/>
    <mergeCell ref="H74:J74"/>
    <mergeCell ref="C75:E75"/>
    <mergeCell ref="F75:G75"/>
    <mergeCell ref="H75:J75"/>
    <mergeCell ref="C80:E80"/>
    <mergeCell ref="F80:G80"/>
    <mergeCell ref="H80:J80"/>
    <mergeCell ref="C81:E81"/>
    <mergeCell ref="F81:G81"/>
    <mergeCell ref="H81:J81"/>
    <mergeCell ref="C78:E78"/>
    <mergeCell ref="F78:G78"/>
    <mergeCell ref="H78:J78"/>
    <mergeCell ref="C79:E79"/>
    <mergeCell ref="F79:G79"/>
    <mergeCell ref="H79:J79"/>
    <mergeCell ref="C84:E84"/>
    <mergeCell ref="F84:G84"/>
    <mergeCell ref="H84:J84"/>
    <mergeCell ref="C85:E85"/>
    <mergeCell ref="F85:G85"/>
    <mergeCell ref="H85:J85"/>
    <mergeCell ref="C82:E82"/>
    <mergeCell ref="F82:G82"/>
    <mergeCell ref="H82:J82"/>
    <mergeCell ref="C83:E83"/>
    <mergeCell ref="F83:G83"/>
    <mergeCell ref="H83:J83"/>
    <mergeCell ref="C88:E88"/>
    <mergeCell ref="F88:G88"/>
    <mergeCell ref="H88:J88"/>
    <mergeCell ref="C89:E89"/>
    <mergeCell ref="F89:G89"/>
    <mergeCell ref="H89:J89"/>
    <mergeCell ref="C86:E86"/>
    <mergeCell ref="F86:G86"/>
    <mergeCell ref="H86:J86"/>
    <mergeCell ref="C87:E87"/>
    <mergeCell ref="F87:G87"/>
    <mergeCell ref="H87:J87"/>
    <mergeCell ref="H95:J95"/>
    <mergeCell ref="C96:E96"/>
    <mergeCell ref="H96:J96"/>
    <mergeCell ref="F95:G95"/>
    <mergeCell ref="F96:G96"/>
    <mergeCell ref="C91:E91"/>
    <mergeCell ref="F91:G91"/>
    <mergeCell ref="C92:E92"/>
    <mergeCell ref="H92:J92"/>
    <mergeCell ref="C93:E93"/>
    <mergeCell ref="H93:J93"/>
    <mergeCell ref="F92:G92"/>
    <mergeCell ref="F93:G93"/>
    <mergeCell ref="F94:G94"/>
    <mergeCell ref="C94:E94"/>
    <mergeCell ref="H94:J94"/>
    <mergeCell ref="C95:E95"/>
    <mergeCell ref="C100:E100"/>
    <mergeCell ref="H100:J100"/>
    <mergeCell ref="C101:E101"/>
    <mergeCell ref="H101:J101"/>
    <mergeCell ref="C102:E102"/>
    <mergeCell ref="H102:J102"/>
    <mergeCell ref="F100:G100"/>
    <mergeCell ref="F101:G101"/>
    <mergeCell ref="F102:G102"/>
    <mergeCell ref="C97:E97"/>
    <mergeCell ref="H97:J97"/>
    <mergeCell ref="C98:E98"/>
    <mergeCell ref="H98:J98"/>
    <mergeCell ref="C99:E99"/>
    <mergeCell ref="H99:J99"/>
    <mergeCell ref="F97:G97"/>
    <mergeCell ref="F98:G98"/>
    <mergeCell ref="F99:G99"/>
    <mergeCell ref="F103:G103"/>
    <mergeCell ref="F104:G104"/>
    <mergeCell ref="F105:G105"/>
    <mergeCell ref="H105:J105"/>
    <mergeCell ref="H110:J110"/>
    <mergeCell ref="H107:J107"/>
    <mergeCell ref="F108:G108"/>
    <mergeCell ref="H108:J108"/>
    <mergeCell ref="C103:E103"/>
    <mergeCell ref="H103:J103"/>
    <mergeCell ref="C104:E104"/>
    <mergeCell ref="H104:J10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Transportation Pro Forma EX</vt:lpstr>
      <vt:lpstr>Transportation Pro Forma Blank</vt:lpstr>
      <vt:lpstr>Animal Cost EX</vt:lpstr>
      <vt:lpstr>Animal Cost Blank</vt:lpstr>
      <vt:lpstr>Trans Costs for Van</vt:lpstr>
      <vt:lpstr>Trailer Quote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Armentor</dc:creator>
  <cp:lastModifiedBy>June Thomas</cp:lastModifiedBy>
  <cp:lastPrinted>2016-02-16T17:11:06Z</cp:lastPrinted>
  <dcterms:created xsi:type="dcterms:W3CDTF">2015-12-15T14:42:21Z</dcterms:created>
  <dcterms:modified xsi:type="dcterms:W3CDTF">2022-01-26T20:31:42Z</dcterms:modified>
</cp:coreProperties>
</file>